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4" i="8" l="1"/>
  <c r="D145" i="8" s="1"/>
  <c r="D41" i="8" s="1"/>
  <c r="E40" i="8" s="1"/>
  <c r="E119" i="8"/>
  <c r="D144" i="8" s="1"/>
  <c r="M113" i="8"/>
  <c r="L113" i="8"/>
  <c r="K113" i="8"/>
  <c r="C115" i="8" s="1"/>
  <c r="A106" i="8"/>
  <c r="A107" i="8" s="1"/>
  <c r="A108" i="8" s="1"/>
  <c r="A109" i="8" s="1"/>
  <c r="A110" i="8" s="1"/>
  <c r="A111" i="8" s="1"/>
  <c r="A112" i="8" s="1"/>
  <c r="N105" i="8"/>
  <c r="N113" i="8" s="1"/>
  <c r="M57" i="8"/>
  <c r="L57" i="8"/>
  <c r="K57" i="8"/>
  <c r="C61" i="8" s="1"/>
  <c r="A50" i="8"/>
  <c r="A51" i="8" s="1"/>
  <c r="A52" i="8" s="1"/>
  <c r="A53" i="8" s="1"/>
  <c r="A54" i="8" s="1"/>
  <c r="A55" i="8" s="1"/>
  <c r="A56" i="8" s="1"/>
  <c r="N49" i="8"/>
  <c r="N57" i="8" s="1"/>
  <c r="E24" i="8"/>
  <c r="F22" i="8"/>
  <c r="C24" i="8" s="1"/>
  <c r="E22" i="8"/>
  <c r="E144" i="8" l="1"/>
  <c r="A14" i="9" l="1"/>
  <c r="A15" i="9" s="1"/>
  <c r="A16" i="9" s="1"/>
  <c r="A17" i="9" s="1"/>
  <c r="A18" i="9" s="1"/>
  <c r="A19" i="9" s="1"/>
  <c r="A20" i="9" s="1"/>
  <c r="A21" i="9" s="1"/>
  <c r="A22" i="9" s="1"/>
  <c r="A23" i="9" s="1"/>
  <c r="A24" i="9" s="1"/>
  <c r="A25" i="9" s="1"/>
  <c r="A26" i="9" s="1"/>
  <c r="C23" i="10" l="1"/>
  <c r="C22" i="10"/>
  <c r="C12" i="10"/>
  <c r="C13" i="10" s="1"/>
</calcChain>
</file>

<file path=xl/sharedStrings.xml><?xml version="1.0" encoding="utf-8"?>
<sst xmlns="http://schemas.openxmlformats.org/spreadsheetml/2006/main" count="427" uniqueCount="239">
  <si>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</si>
  <si>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</si>
  <si>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</si>
  <si>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</si>
  <si>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</si>
  <si>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</si>
  <si>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</si>
  <si>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</si>
  <si>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</si>
  <si>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</si>
  <si>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</si>
  <si>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</si>
  <si>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</si>
  <si>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</si>
  <si>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</si>
  <si>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</si>
  <si>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</si>
  <si>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</si>
  <si>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</si>
  <si>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</si>
  <si>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</si>
  <si>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</si>
  <si>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</si>
  <si>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</si>
  <si>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</si>
  <si>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</si>
  <si>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</si>
  <si>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</si>
  <si>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</si>
  <si>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</si>
  <si>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</si>
  <si>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</si>
  <si>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</si>
  <si>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</si>
  <si>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</si>
  <si>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</si>
  <si>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</si>
  <si>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</si>
  <si>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</si>
  <si>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</si>
  <si>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</si>
  <si>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</si>
  <si>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</si>
  <si>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</si>
  <si>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</si>
  <si>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</si>
  <si>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</si>
  <si>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</si>
  <si>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</si>
  <si>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</si>
  <si>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</si>
  <si>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</si>
  <si>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</si>
  <si>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</si>
  <si>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</si>
  <si>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</si>
  <si>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</si>
  <si>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</si>
  <si>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</si>
  <si>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</si>
  <si>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</si>
  <si>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</si>
  <si>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</si>
  <si>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</si>
  <si>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</si>
  <si>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</si>
  <si>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</si>
  <si>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</si>
  <si>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</si>
  <si>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</si>
  <si>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</si>
  <si>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</si>
  <si>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</si>
  <si>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</si>
  <si>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</si>
  <si>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</si>
  <si>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</si>
  <si>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</si>
  <si>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</si>
  <si>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</si>
  <si>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</si>
  <si>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</si>
  <si>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</si>
  <si>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</si>
  <si>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</si>
  <si>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</si>
  <si>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</si>
  <si>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</si>
  <si>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</si>
  <si>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</si>
  <si>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</si>
  <si>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</si>
  <si>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</si>
  <si>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</si>
  <si>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</si>
  <si>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</si>
  <si>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</si>
  <si>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</si>
  <si>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</si>
  <si>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</si>
  <si>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</si>
  <si>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</si>
  <si>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</si>
  <si>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</si>
  <si>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</si>
  <si>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</si>
  <si>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</si>
  <si>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</si>
  <si>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</si>
  <si>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</si>
  <si>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</si>
  <si>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</si>
  <si>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</si>
  <si>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</si>
  <si>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</si>
  <si>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</si>
  <si>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</si>
  <si>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</si>
  <si>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</si>
  <si>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</si>
  <si>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</si>
  <si>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</si>
  <si>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</si>
  <si>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</si>
  <si>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</si>
  <si>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</si>
  <si>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</si>
  <si>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</si>
  <si>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</si>
  <si>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</si>
  <si>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</si>
  <si>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</si>
  <si>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</si>
  <si>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</si>
  <si>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</si>
  <si>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</si>
  <si>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</si>
  <si>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</si>
  <si>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</si>
  <si>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</si>
  <si>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</si>
  <si>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</si>
  <si>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</si>
  <si>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</si>
  <si>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</si>
  <si>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</si>
  <si>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</si>
  <si>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</si>
  <si>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CORPORACIÓN DE LA SAGRADA FAMILIA</t>
  </si>
  <si>
    <t>X</t>
  </si>
  <si>
    <t>INSTITUTO COLOMBIANO DE BIENESTAR FAMILIAR ICBF</t>
  </si>
  <si>
    <t>17-2012-0193</t>
  </si>
  <si>
    <t>17-2012-0368</t>
  </si>
  <si>
    <t>120</t>
  </si>
  <si>
    <t>CDI CON ARRIENDO</t>
  </si>
  <si>
    <t>Calle 18 a # 32-43 El Carmen CZ 1</t>
  </si>
  <si>
    <t>Carrera 31 Escuela Cramsa CZ 1</t>
  </si>
  <si>
    <t>Faltan algunas adecuaciones que se realizaran con recursos de regalias que administra la secretaria de educación del municipio de Manizales</t>
  </si>
  <si>
    <t xml:space="preserve">DIANA PATRICIA TORO LADINO
</t>
  </si>
  <si>
    <t>FRANCY YULIETH NIETO GARZON</t>
  </si>
  <si>
    <t>TRABAJADORA SOCIAL</t>
  </si>
  <si>
    <t>UNIVERSIDAD DE CALDAS</t>
  </si>
  <si>
    <t>13 DICIEMBRE DE 2002</t>
  </si>
  <si>
    <t>20/05/2013 A 31/12/2013
16/01/2014 A 31/07/2014
01/08/2014 A 31/10/2014</t>
  </si>
  <si>
    <t>COORDINADORA CDI SEMILLITAS DE PAZ</t>
  </si>
  <si>
    <t>UNIVERSIDAD DE MANIZALES</t>
  </si>
  <si>
    <t>27 JUNIO DE 2014</t>
  </si>
  <si>
    <t>PSICÓLOGA</t>
  </si>
  <si>
    <t>NO LA PRESENTA</t>
  </si>
  <si>
    <t>01/04/2014 A 31/07/2014
01/08/2014 A 31/10/2014</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</si>
  <si>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</si>
  <si>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AIDEE GONZALEZ</t>
  </si>
  <si>
    <t>GLORIA MARNOVIS PIEDRAHITA RIOS</t>
  </si>
  <si>
    <t>CONTADORA PUBLICA</t>
  </si>
  <si>
    <t>56175-T</t>
  </si>
  <si>
    <t>DIRECTORA ADMINISTRATIVA</t>
  </si>
  <si>
    <t>01/04/1996 A LA FECHA</t>
  </si>
  <si>
    <t>CDI CON ARRIENDO / SEMILLITAS DE PAZ EL CARMEN</t>
  </si>
  <si>
    <t>CDI CON ARRIENDO / SEMILLITAS DE PAZ GALAN</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</si>
  <si>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</si>
  <si>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TECNOLOGA EN FINANZAS</t>
  </si>
  <si>
    <t>02/10/2011 A LA FECHA</t>
  </si>
  <si>
    <t>AUXILIAR ADMINISTRATIVA</t>
  </si>
  <si>
    <t>NA</t>
  </si>
  <si>
    <t>CORPORACION DE LA SAGRADA FAMILIA</t>
  </si>
  <si>
    <t>890,800,979-7</t>
  </si>
  <si>
    <t xml:space="preserve">CUMPLE </t>
  </si>
  <si>
    <t>EL PROPONENTE CUMPLE ___X___ NO CUMPLE _______</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</si>
  <si>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</si>
  <si>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</si>
  <si>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</si>
  <si>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</si>
  <si>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</si>
  <si>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</si>
  <si>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</si>
  <si>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</si>
  <si>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</si>
  <si>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</si>
  <si>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</si>
  <si>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</si>
  <si>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</si>
  <si>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</si>
  <si>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</si>
  <si>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</si>
  <si>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</si>
  <si>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</si>
  <si>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</si>
  <si>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</si>
  <si>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</si>
  <si>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</si>
  <si>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COMPONENTE JURIDICO</t>
  </si>
  <si>
    <t xml:space="preserve">Regional: </t>
  </si>
  <si>
    <t>CALDAS</t>
  </si>
  <si>
    <t>Modalidad a la que se presenta:</t>
  </si>
  <si>
    <t>PRIMERA INFANCIA GRUPO 1 / PROPONENTE # 9</t>
  </si>
  <si>
    <t xml:space="preserve">No. Convocatoria </t>
  </si>
  <si>
    <t>CP-004-2014</t>
  </si>
  <si>
    <t>CARTA DE PRESENTACION DE LA PROPUESTA DONDE SE INDIQUE EL O LOS MUNICIPIOS O DEPARTAMENTO POR EL QUE VA A PARTICIPAR FORMATO 1</t>
  </si>
  <si>
    <t>29 AL 31</t>
  </si>
  <si>
    <t>CERTIFICADO DE CUMPLIMIENTO DE PAGO DE APORTES DE SEGURIDAD SOCIAL Y PARAFISCALES. FORMATO 2</t>
  </si>
  <si>
    <t>CERTIFICADO DE EXISTENCIA Y REPRESENTACIÓN LEGAL DEL PROPONENTE CON VIGENCIA NO SUPERIOR A 30 DIAS CALENDARIO  A LA ENTREGA DE LA PROPUESTA</t>
  </si>
  <si>
    <t>7 AL 9</t>
  </si>
  <si>
    <t>NATURALEZA: ENTIDAD SIN ANIMO DE LUCRO</t>
  </si>
  <si>
    <t>OBJETO SOCIAL DEL PROPONENTE O  MIEMBROS DEL CONSORCIO O UNION TEMPORAL  RELACIONADO CON EL OBJETO  DEL PROCESO</t>
  </si>
  <si>
    <t>PERSONERIA JURIDICA  PARA INSTITUCIONES  DEL SISTEMA NACIONAL DE BIENESTAR FAMILIAR-</t>
  </si>
  <si>
    <t>3938 DEL 26/06/2014</t>
  </si>
  <si>
    <t>REGISTRO ÚNICO DE PROPONENTES</t>
  </si>
  <si>
    <t>38 Y 39</t>
  </si>
  <si>
    <t xml:space="preserve">No es necesario, solo si lo presentan </t>
  </si>
  <si>
    <t xml:space="preserve">AUTORIZACION DEL REPRESENTANTE LEGAL Y/O APODERADO PARA PRESENTAR PROPUESTA O SUSCRIBIR EL CONTRATO (DE REQUERIRSE DE ACUERDO A LOS ESTATUTOS). </t>
  </si>
  <si>
    <t>NO APLICA</t>
  </si>
  <si>
    <t>PODER EN CASO QUE EL PROPONENTE ACTÚE A TRAVÉS DE APODERADO</t>
  </si>
  <si>
    <t>FOTOCOPIA DE LA CEDULA DE CIUDADANIA DEL REPRESENTANTE LEGAL</t>
  </si>
  <si>
    <t>32 Y 33</t>
  </si>
  <si>
    <t>CERTIFICACION PERSONERIA JURIDICA DEL ICBF</t>
  </si>
  <si>
    <t>DOCUMENTO DE CONSTITUCIÓN DEL CONSORCIO O UNIÓN TEMPORAL CUANDO APLIQUE FORMATO 6 - 7</t>
  </si>
  <si>
    <t>PRESENTAR TARJETA PROFESIONAL</t>
  </si>
  <si>
    <t>SUBSANAR</t>
  </si>
  <si>
    <t>DOCUMENTO ALLEGADO EN EL TERMINO DEL  TRASLADO DEL INFORME PRELIMINAR DE EVALUACION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</si>
</sst>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9"/>
      <color rgb="FFFF0000"/>
      <name val="Calibri"/>
      <family val="2"/>
      <scheme val="minor"/>
    </font>
    <font>
      <b/>
      <sz val="11"/>
      <color rgb="FFFF0000"/>
      <name val="Arial Narrow"/>
      <family val="2"/>
    </font>
    <font>
      <b/>
      <sz val="10"/>
      <color indexed="8"/>
      <name val="Arial Narrow"/>
      <family val="2"/>
    </font>
    <font>
      <b/>
      <sz val="10"/>
      <name val="Arial Narrow"/>
      <family val="2"/>
    </font>
    <font>
      <sz val="10"/>
      <name val="Arial Narrow"/>
      <family val="2"/>
    </font>
    <font>
      <sz val="10"/>
      <color indexed="8"/>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0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4">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6" borderId="0" xfId="0" applyFont="1" applyFill="1" applyAlignment="1">
      <alignment vertical="center"/>
    </xf>
    <xf numFmtId="0" fontId="27" fillId="6" borderId="27" xfId="0" applyFont="1" applyFill="1" applyBorder="1" applyAlignment="1">
      <alignment vertical="center"/>
    </xf>
    <xf numFmtId="0" fontId="27" fillId="6"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6" borderId="29" xfId="0" applyFont="1" applyFill="1" applyBorder="1" applyAlignment="1">
      <alignment vertical="center"/>
    </xf>
    <xf numFmtId="0" fontId="28" fillId="6" borderId="28" xfId="0" applyFont="1" applyFill="1" applyBorder="1" applyAlignment="1">
      <alignment vertical="center"/>
    </xf>
    <xf numFmtId="0" fontId="28" fillId="6" borderId="0" xfId="0" applyFont="1" applyFill="1" applyAlignment="1">
      <alignment vertical="center"/>
    </xf>
    <xf numFmtId="0" fontId="28" fillId="6" borderId="29" xfId="0" applyFont="1" applyFill="1" applyBorder="1" applyAlignment="1">
      <alignment vertical="center"/>
    </xf>
    <xf numFmtId="0" fontId="27" fillId="6" borderId="30" xfId="0" applyFont="1" applyFill="1" applyBorder="1" applyAlignment="1">
      <alignment vertical="center"/>
    </xf>
    <xf numFmtId="0" fontId="27" fillId="6" borderId="0" xfId="0" applyFont="1" applyFill="1" applyAlignment="1">
      <alignment horizontal="center" vertical="center"/>
    </xf>
    <xf numFmtId="0" fontId="27" fillId="6" borderId="29" xfId="0" applyFont="1" applyFill="1" applyBorder="1" applyAlignment="1">
      <alignment horizontal="center" vertical="center"/>
    </xf>
    <xf numFmtId="0" fontId="28" fillId="6" borderId="25" xfId="0" applyFont="1" applyFill="1" applyBorder="1" applyAlignment="1">
      <alignment vertical="center"/>
    </xf>
    <xf numFmtId="0" fontId="28" fillId="7" borderId="26" xfId="0" applyFont="1" applyFill="1" applyBorder="1" applyAlignment="1">
      <alignment vertical="center"/>
    </xf>
    <xf numFmtId="0" fontId="28" fillId="6" borderId="27" xfId="0" applyFont="1" applyFill="1" applyBorder="1" applyAlignment="1">
      <alignment vertical="center"/>
    </xf>
    <xf numFmtId="0" fontId="28" fillId="7" borderId="0" xfId="0" applyFont="1" applyFill="1" applyAlignment="1">
      <alignment vertical="center"/>
    </xf>
    <xf numFmtId="0" fontId="28" fillId="6" borderId="33" xfId="0" applyFont="1" applyFill="1" applyBorder="1" applyAlignment="1">
      <alignment vertical="center"/>
    </xf>
    <xf numFmtId="0" fontId="28" fillId="7" borderId="35" xfId="0" applyFont="1" applyFill="1" applyBorder="1" applyAlignment="1">
      <alignment vertical="center"/>
    </xf>
    <xf numFmtId="0" fontId="28" fillId="6" borderId="36" xfId="0" applyFont="1" applyFill="1" applyBorder="1" applyAlignment="1">
      <alignment vertical="center"/>
    </xf>
    <xf numFmtId="0" fontId="27" fillId="6" borderId="28" xfId="0" applyFont="1" applyFill="1" applyBorder="1" applyAlignment="1">
      <alignment vertical="center"/>
    </xf>
    <xf numFmtId="0" fontId="27" fillId="6" borderId="36" xfId="0" applyFont="1" applyFill="1" applyBorder="1" applyAlignment="1">
      <alignment horizontal="center" vertical="center"/>
    </xf>
    <xf numFmtId="0" fontId="27" fillId="6" borderId="0" xfId="0" applyFont="1" applyFill="1" applyAlignment="1">
      <alignment horizontal="right" vertical="center"/>
    </xf>
    <xf numFmtId="0" fontId="27" fillId="6" borderId="0" xfId="0" applyFont="1" applyFill="1" applyAlignment="1">
      <alignment vertical="center"/>
    </xf>
    <xf numFmtId="0" fontId="28" fillId="0" borderId="29" xfId="0" applyFont="1" applyBorder="1" applyAlignment="1">
      <alignment vertical="center"/>
    </xf>
    <xf numFmtId="0" fontId="28" fillId="6" borderId="35" xfId="0" applyFont="1" applyFill="1" applyBorder="1" applyAlignment="1">
      <alignment vertical="center" wrapText="1"/>
    </xf>
    <xf numFmtId="0" fontId="29" fillId="0" borderId="0" xfId="0" applyFont="1"/>
    <xf numFmtId="0" fontId="31"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2" fillId="6" borderId="33" xfId="0" applyFont="1" applyFill="1" applyBorder="1" applyAlignment="1">
      <alignment vertical="center"/>
    </xf>
    <xf numFmtId="0" fontId="32" fillId="6" borderId="33" xfId="0" applyFont="1" applyFill="1" applyBorder="1" applyAlignment="1">
      <alignment horizontal="center" vertical="center"/>
    </xf>
    <xf numFmtId="0" fontId="32" fillId="6" borderId="33" xfId="0" applyFont="1" applyFill="1" applyBorder="1" applyAlignment="1">
      <alignment vertical="center" wrapText="1"/>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wrapText="1"/>
    </xf>
    <xf numFmtId="3"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0" fillId="0" borderId="1" xfId="0" applyFill="1" applyBorder="1" applyAlignment="1">
      <alignment vertical="center" wrapText="1"/>
    </xf>
    <xf numFmtId="14" fontId="0" fillId="0" borderId="1" xfId="0" applyNumberFormat="1" applyBorder="1" applyAlignment="1">
      <alignment horizontal="center" vertical="center"/>
    </xf>
    <xf numFmtId="0" fontId="0" fillId="10" borderId="1" xfId="0" applyFill="1" applyBorder="1" applyAlignment="1">
      <alignment horizontal="center" vertical="center"/>
    </xf>
    <xf numFmtId="0" fontId="2" fillId="0" borderId="1" xfId="0" applyFont="1" applyFill="1" applyBorder="1" applyAlignment="1">
      <alignment horizontal="right" vertical="center"/>
    </xf>
    <xf numFmtId="0" fontId="2" fillId="0" borderId="1" xfId="0" applyFont="1" applyFill="1" applyBorder="1" applyAlignment="1">
      <alignment vertical="center" wrapText="1"/>
    </xf>
    <xf numFmtId="14" fontId="0" fillId="0" borderId="1" xfId="0" applyNumberFormat="1" applyBorder="1" applyAlignment="1">
      <alignment vertical="center"/>
    </xf>
    <xf numFmtId="0" fontId="27" fillId="6" borderId="33" xfId="0" applyFont="1" applyFill="1" applyBorder="1" applyAlignment="1">
      <alignment vertical="center"/>
    </xf>
    <xf numFmtId="2" fontId="28" fillId="7" borderId="0" xfId="0" applyNumberFormat="1" applyFont="1" applyFill="1" applyAlignment="1">
      <alignment horizontal="center" vertical="center"/>
    </xf>
    <xf numFmtId="9" fontId="28" fillId="7" borderId="35" xfId="0" applyNumberFormat="1" applyFont="1" applyFill="1" applyBorder="1" applyAlignment="1">
      <alignment horizontal="center" vertical="center"/>
    </xf>
    <xf numFmtId="0" fontId="23" fillId="0" borderId="0" xfId="0" applyFont="1" applyAlignment="1">
      <alignment horizontal="center" vertical="center"/>
    </xf>
    <xf numFmtId="0" fontId="25" fillId="0" borderId="1" xfId="0" applyFont="1" applyBorder="1" applyAlignment="1">
      <alignment horizontal="center" vertical="center" wrapText="1"/>
    </xf>
    <xf numFmtId="0" fontId="25" fillId="0" borderId="40" xfId="0" applyFont="1" applyBorder="1" applyAlignment="1">
      <alignment horizontal="center" vertical="center" wrapText="1"/>
    </xf>
    <xf numFmtId="0" fontId="36" fillId="3" borderId="5"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6"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0" borderId="1" xfId="0" applyFont="1" applyBorder="1"/>
    <xf numFmtId="0" fontId="39" fillId="6"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39" fillId="6" borderId="42" xfId="0" applyFont="1" applyFill="1" applyBorder="1" applyAlignment="1">
      <alignment horizontal="center" vertical="center" wrapText="1"/>
    </xf>
    <xf numFmtId="0" fontId="39" fillId="0" borderId="13" xfId="0" applyFont="1" applyBorder="1" applyAlignment="1">
      <alignment horizontal="center" vertical="center"/>
    </xf>
    <xf numFmtId="0" fontId="39" fillId="0" borderId="13" xfId="0" applyFont="1" applyBorder="1"/>
    <xf numFmtId="0" fontId="39" fillId="0" borderId="47" xfId="0" applyFont="1" applyBorder="1" applyAlignment="1">
      <alignment horizontal="left"/>
    </xf>
    <xf numFmtId="0" fontId="39" fillId="6" borderId="1" xfId="0" applyFont="1" applyFill="1" applyBorder="1" applyAlignment="1">
      <alignment horizontal="justify" vertical="center" wrapText="1"/>
    </xf>
    <xf numFmtId="0" fontId="39" fillId="6" borderId="0" xfId="0" applyFont="1" applyFill="1" applyBorder="1" applyAlignment="1">
      <alignment vertical="center" wrapText="1"/>
    </xf>
    <xf numFmtId="0" fontId="39" fillId="6" borderId="0" xfId="0" applyFont="1" applyFill="1" applyBorder="1" applyAlignment="1">
      <alignment horizontal="justify" vertical="center" wrapText="1"/>
    </xf>
    <xf numFmtId="0" fontId="39" fillId="0" borderId="0" xfId="0" applyFont="1" applyBorder="1" applyAlignment="1">
      <alignment horizontal="center" vertical="center"/>
    </xf>
    <xf numFmtId="0" fontId="39" fillId="0" borderId="0" xfId="0" applyFont="1" applyBorder="1"/>
    <xf numFmtId="0" fontId="39" fillId="0" borderId="0" xfId="0" applyFont="1" applyBorder="1" applyAlignment="1">
      <alignment horizont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Fill="1" applyBorder="1" applyAlignment="1">
      <alignment wrapText="1"/>
    </xf>
    <xf numFmtId="0" fontId="36" fillId="3" borderId="1" xfId="0" applyFont="1" applyFill="1" applyBorder="1" applyAlignment="1">
      <alignment horizontal="center" vertical="center" wrapText="1"/>
    </xf>
    <xf numFmtId="0" fontId="39" fillId="6" borderId="42" xfId="0" applyFont="1" applyFill="1" applyBorder="1" applyAlignment="1">
      <alignment horizontal="left" vertical="center" wrapText="1"/>
    </xf>
    <xf numFmtId="0" fontId="39" fillId="6" borderId="43" xfId="0" applyFont="1" applyFill="1" applyBorder="1" applyAlignment="1">
      <alignment horizontal="left" vertical="center" wrapText="1"/>
    </xf>
    <xf numFmtId="0" fontId="39" fillId="6" borderId="44" xfId="0" applyFont="1" applyFill="1" applyBorder="1" applyAlignment="1">
      <alignment horizontal="left" vertical="center" wrapText="1"/>
    </xf>
    <xf numFmtId="0" fontId="39" fillId="6" borderId="1" xfId="0" applyFont="1" applyFill="1" applyBorder="1" applyAlignment="1">
      <alignment vertical="center" wrapText="1"/>
    </xf>
    <xf numFmtId="0" fontId="39" fillId="0" borderId="1" xfId="0" applyFont="1" applyBorder="1" applyAlignment="1">
      <alignment horizontal="left"/>
    </xf>
    <xf numFmtId="0" fontId="39" fillId="6" borderId="22" xfId="0" applyFont="1" applyFill="1" applyBorder="1" applyAlignment="1">
      <alignment vertical="center" wrapText="1"/>
    </xf>
    <xf numFmtId="0" fontId="39" fillId="6" borderId="23" xfId="0" applyFont="1" applyFill="1" applyBorder="1" applyAlignment="1">
      <alignment vertical="center" wrapText="1"/>
    </xf>
    <xf numFmtId="0" fontId="39" fillId="6" borderId="24" xfId="0" applyFont="1" applyFill="1" applyBorder="1" applyAlignment="1">
      <alignment vertical="center" wrapText="1"/>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9" fillId="0" borderId="5" xfId="0" applyFont="1" applyBorder="1" applyAlignment="1">
      <alignment horizontal="left"/>
    </xf>
    <xf numFmtId="0" fontId="39" fillId="0" borderId="39" xfId="0" applyFont="1" applyBorder="1" applyAlignment="1">
      <alignment horizontal="left"/>
    </xf>
    <xf numFmtId="0" fontId="39" fillId="0" borderId="14" xfId="0" applyFont="1" applyBorder="1" applyAlignment="1">
      <alignment horizontal="left"/>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7" fillId="3" borderId="1" xfId="0" applyFont="1" applyFill="1" applyBorder="1" applyAlignment="1" applyProtection="1">
      <alignment vertical="center"/>
    </xf>
    <xf numFmtId="0" fontId="39" fillId="0" borderId="1" xfId="0" applyFont="1" applyBorder="1" applyAlignment="1">
      <alignment vertical="center"/>
    </xf>
    <xf numFmtId="0" fontId="37" fillId="0" borderId="1" xfId="0" applyFont="1" applyFill="1" applyBorder="1" applyAlignment="1" applyProtection="1">
      <alignment horizontal="center"/>
    </xf>
    <xf numFmtId="0" fontId="36" fillId="0" borderId="0" xfId="0" applyFont="1" applyBorder="1" applyAlignment="1">
      <alignment horizontal="center" vertical="center" wrapText="1"/>
    </xf>
    <xf numFmtId="0" fontId="38" fillId="0" borderId="1"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3" xfId="0" applyFont="1" applyBorder="1" applyAlignment="1">
      <alignment horizontal="center" vertical="center" wrapText="1"/>
    </xf>
    <xf numFmtId="0" fontId="25" fillId="0" borderId="1" xfId="0" applyFont="1" applyBorder="1" applyAlignment="1">
      <alignment horizontal="center" vertical="center" wrapText="1"/>
    </xf>
    <xf numFmtId="0" fontId="30" fillId="9" borderId="0" xfId="0" applyFont="1" applyFill="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39" fillId="0" borderId="45" xfId="0" applyFont="1" applyBorder="1" applyAlignment="1">
      <alignment horizontal="left" wrapText="1"/>
    </xf>
    <xf numFmtId="0" fontId="39" fillId="0" borderId="46" xfId="0" applyFont="1" applyBorder="1" applyAlignment="1">
      <alignment horizontal="left" wrapText="1"/>
    </xf>
    <xf numFmtId="14" fontId="38" fillId="0" borderId="1" xfId="0" applyNumberFormat="1" applyFont="1" applyFill="1" applyBorder="1" applyAlignment="1" applyProtection="1">
      <alignment horizontal="center"/>
    </xf>
    <xf numFmtId="0" fontId="36" fillId="0" borderId="41" xfId="0" applyFont="1" applyBorder="1" applyAlignment="1">
      <alignment horizontal="left" vertical="center"/>
    </xf>
    <xf numFmtId="0" fontId="39" fillId="6" borderId="19" xfId="0" applyFont="1" applyFill="1" applyBorder="1" applyAlignment="1">
      <alignment vertical="center" wrapText="1"/>
    </xf>
    <xf numFmtId="0" fontId="39" fillId="6" borderId="20" xfId="0" applyFont="1" applyFill="1" applyBorder="1" applyAlignment="1">
      <alignment vertical="center" wrapText="1"/>
    </xf>
    <xf numFmtId="0" fontId="39" fillId="6" borderId="21" xfId="0" applyFont="1" applyFill="1" applyBorder="1" applyAlignment="1">
      <alignment vertical="center" wrapText="1"/>
    </xf>
    <xf numFmtId="0" fontId="39" fillId="0" borderId="5" xfId="0" applyFont="1" applyBorder="1" applyAlignment="1">
      <alignment horizontal="left" vertical="center" wrapText="1"/>
    </xf>
    <xf numFmtId="0" fontId="39" fillId="0" borderId="39" xfId="0" applyFont="1" applyBorder="1" applyAlignment="1">
      <alignment horizontal="left" vertical="center" wrapText="1"/>
    </xf>
    <xf numFmtId="0" fontId="39" fillId="0" borderId="14" xfId="0" applyFont="1" applyBorder="1" applyAlignment="1">
      <alignment horizontal="left"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3" fillId="6" borderId="32" xfId="3" applyFont="1" applyFill="1" applyBorder="1" applyAlignment="1">
      <alignment horizontal="center" vertical="center" wrapText="1"/>
    </xf>
    <xf numFmtId="44" fontId="33" fillId="6" borderId="31" xfId="3" applyFont="1" applyFill="1" applyBorder="1" applyAlignment="1">
      <alignment horizontal="center" vertical="center" wrapText="1"/>
    </xf>
    <xf numFmtId="0" fontId="27" fillId="8" borderId="30" xfId="0" applyFont="1" applyFill="1" applyBorder="1" applyAlignment="1">
      <alignment horizontal="center" vertical="center"/>
    </xf>
    <xf numFmtId="0" fontId="27" fillId="8" borderId="32" xfId="0" applyFont="1" applyFill="1" applyBorder="1" applyAlignment="1">
      <alignment horizontal="center" vertical="center"/>
    </xf>
    <xf numFmtId="0" fontId="27" fillId="8" borderId="31" xfId="0" applyFont="1" applyFill="1" applyBorder="1" applyAlignment="1">
      <alignment horizontal="center" vertical="center"/>
    </xf>
    <xf numFmtId="0" fontId="32" fillId="6" borderId="32"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27" fillId="6" borderId="25" xfId="0" applyFont="1" applyFill="1" applyBorder="1" applyAlignment="1">
      <alignment horizontal="center" vertical="center" wrapText="1"/>
    </xf>
    <xf numFmtId="0" fontId="27" fillId="6" borderId="26" xfId="0" applyFont="1" applyFill="1" applyBorder="1" applyAlignment="1">
      <alignment horizontal="center" vertical="center" wrapText="1"/>
    </xf>
    <xf numFmtId="0" fontId="27" fillId="6" borderId="0" xfId="0" applyFont="1" applyFill="1" applyAlignment="1">
      <alignment horizontal="center" vertical="center" wrapText="1"/>
    </xf>
    <xf numFmtId="0" fontId="28" fillId="6" borderId="32" xfId="0" applyFont="1" applyFill="1" applyBorder="1" applyAlignment="1">
      <alignment horizontal="center" vertical="center" wrapText="1"/>
    </xf>
    <xf numFmtId="0" fontId="28" fillId="6" borderId="31" xfId="0" applyFont="1" applyFill="1" applyBorder="1" applyAlignment="1">
      <alignment horizontal="center" vertical="center" wrapText="1"/>
    </xf>
    <xf numFmtId="0" fontId="33" fillId="6" borderId="32" xfId="0" applyFont="1" applyFill="1" applyBorder="1" applyAlignment="1">
      <alignment horizontal="center" vertical="center" wrapText="1"/>
    </xf>
    <xf numFmtId="0" fontId="33" fillId="6" borderId="31" xfId="0" applyFont="1" applyFill="1" applyBorder="1" applyAlignment="1">
      <alignment horizontal="center" vertical="center" wrapText="1"/>
    </xf>
    <xf numFmtId="0" fontId="0" fillId="0" borderId="28" xfId="0" applyBorder="1"/>
    <xf numFmtId="0" fontId="27" fillId="6" borderId="35" xfId="0" applyFont="1" applyFill="1" applyBorder="1" applyAlignment="1">
      <alignment vertical="center" wrapText="1"/>
    </xf>
    <xf numFmtId="0" fontId="27" fillId="6" borderId="34" xfId="0" applyFont="1" applyFill="1" applyBorder="1" applyAlignment="1">
      <alignment vertical="center" wrapText="1"/>
    </xf>
    <xf numFmtId="0" fontId="28" fillId="6" borderId="38" xfId="0" applyFont="1" applyFill="1" applyBorder="1" applyAlignment="1">
      <alignment vertical="center"/>
    </xf>
    <xf numFmtId="0" fontId="27" fillId="6" borderId="25" xfId="0" applyFont="1" applyFill="1" applyBorder="1" applyAlignment="1">
      <alignment vertical="center"/>
    </xf>
    <xf numFmtId="0" fontId="27" fillId="6" borderId="33" xfId="0" applyFont="1" applyFill="1" applyBorder="1" applyAlignment="1">
      <alignment vertical="center"/>
    </xf>
    <xf numFmtId="0" fontId="27" fillId="6" borderId="26" xfId="0" applyFont="1" applyFill="1" applyBorder="1" applyAlignment="1">
      <alignment vertical="center" wrapText="1"/>
    </xf>
    <xf numFmtId="0" fontId="27" fillId="6" borderId="37" xfId="0" applyFont="1" applyFill="1" applyBorder="1" applyAlignment="1">
      <alignment vertical="center" wrapText="1"/>
    </xf>
    <xf numFmtId="0" fontId="28" fillId="6"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5" zoomScale="70" zoomScaleNormal="70" workbookViewId="0">
      <selection activeCell="H54" sqref="H54:L5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ht="21" x14ac:dyDescent="0.35">
      <c r="A1" s="193" t="s">
        <v>87</v>
      </c>
      <c r="B1" s="193"/>
      <c r="C1" s="193"/>
      <c r="D1" s="193"/>
      <c r="E1" s="193"/>
      <c r="F1" s="193"/>
      <c r="G1" s="193"/>
      <c r="H1" s="193"/>
      <c r="I1" s="193"/>
      <c r="J1" s="193"/>
      <c r="K1" s="193"/>
      <c r="L1" s="193"/>
    </row>
    <row r="2" spans="1:12" ht="39.75" customHeight="1" x14ac:dyDescent="0.25">
      <c r="A2" s="67"/>
      <c r="B2" s="67"/>
      <c r="C2" s="67"/>
      <c r="D2" s="67"/>
      <c r="E2" s="67"/>
      <c r="F2" s="67"/>
      <c r="G2" s="67"/>
      <c r="H2" s="67"/>
      <c r="I2" s="67"/>
      <c r="J2" s="67"/>
      <c r="K2" s="67"/>
      <c r="L2" s="67"/>
    </row>
    <row r="3" spans="1:12" ht="16.5" x14ac:dyDescent="0.25">
      <c r="A3" s="194" t="s">
        <v>64</v>
      </c>
      <c r="B3" s="194"/>
      <c r="C3" s="194"/>
      <c r="D3" s="194"/>
      <c r="E3" s="194"/>
      <c r="F3" s="194"/>
      <c r="G3" s="194"/>
      <c r="H3" s="194"/>
      <c r="I3" s="194"/>
      <c r="J3" s="194"/>
      <c r="K3" s="194"/>
      <c r="L3" s="194"/>
    </row>
    <row r="4" spans="1:12" ht="16.5" x14ac:dyDescent="0.25">
      <c r="A4" s="138"/>
      <c r="B4" s="67"/>
      <c r="C4" s="67"/>
      <c r="D4" s="67"/>
      <c r="E4" s="67"/>
      <c r="F4" s="67"/>
      <c r="G4" s="67"/>
      <c r="H4" s="67"/>
      <c r="I4" s="67"/>
      <c r="J4" s="67"/>
      <c r="K4" s="67"/>
      <c r="L4" s="67"/>
    </row>
    <row r="5" spans="1:12" ht="16.5" x14ac:dyDescent="0.25">
      <c r="A5" s="194" t="s">
        <v>188</v>
      </c>
      <c r="B5" s="194"/>
      <c r="C5" s="194"/>
      <c r="D5" s="194"/>
      <c r="E5" s="194"/>
      <c r="F5" s="194"/>
      <c r="G5" s="194"/>
      <c r="H5" s="194"/>
      <c r="I5" s="194"/>
      <c r="J5" s="194"/>
      <c r="K5" s="194"/>
      <c r="L5" s="194"/>
    </row>
    <row r="6" spans="1:12" ht="16.5" x14ac:dyDescent="0.25">
      <c r="A6" s="53"/>
      <c r="B6" s="67"/>
      <c r="C6" s="67"/>
      <c r="D6" s="67"/>
      <c r="E6" s="67"/>
      <c r="F6" s="67"/>
      <c r="G6" s="67"/>
      <c r="H6" s="67"/>
      <c r="I6" s="67"/>
      <c r="J6" s="67"/>
      <c r="K6" s="67"/>
      <c r="L6" s="67"/>
    </row>
    <row r="7" spans="1:12" x14ac:dyDescent="0.25">
      <c r="A7" s="195" t="s">
        <v>189</v>
      </c>
      <c r="B7" s="195"/>
      <c r="C7" s="195"/>
      <c r="D7" s="195"/>
      <c r="E7" s="195"/>
      <c r="F7" s="195"/>
      <c r="G7" s="195"/>
      <c r="H7" s="195"/>
      <c r="I7" s="195"/>
      <c r="J7" s="195"/>
      <c r="K7" s="195"/>
      <c r="L7" s="195"/>
    </row>
    <row r="8" spans="1:12" ht="109.5" customHeight="1" x14ac:dyDescent="0.25">
      <c r="A8" s="195"/>
      <c r="B8" s="195"/>
      <c r="C8" s="195"/>
      <c r="D8" s="195"/>
      <c r="E8" s="195"/>
      <c r="F8" s="195"/>
      <c r="G8" s="195"/>
      <c r="H8" s="195"/>
      <c r="I8" s="195"/>
      <c r="J8" s="195"/>
      <c r="K8" s="195"/>
      <c r="L8" s="195"/>
    </row>
    <row r="9" spans="1:12" ht="45.75" customHeight="1" x14ac:dyDescent="0.25">
      <c r="A9" s="195" t="s">
        <v>89</v>
      </c>
      <c r="B9" s="195"/>
      <c r="C9" s="195"/>
      <c r="D9" s="195"/>
      <c r="E9" s="195"/>
      <c r="F9" s="195"/>
      <c r="G9" s="195"/>
      <c r="H9" s="195"/>
      <c r="I9" s="195"/>
      <c r="J9" s="195"/>
      <c r="K9" s="195"/>
      <c r="L9" s="195"/>
    </row>
    <row r="10" spans="1:12" ht="28.5" customHeight="1" x14ac:dyDescent="0.25">
      <c r="A10" s="195"/>
      <c r="B10" s="195"/>
      <c r="C10" s="195"/>
      <c r="D10" s="195"/>
      <c r="E10" s="195"/>
      <c r="F10" s="195"/>
      <c r="G10" s="195"/>
      <c r="H10" s="195"/>
      <c r="I10" s="195"/>
      <c r="J10" s="195"/>
      <c r="K10" s="195"/>
      <c r="L10" s="195"/>
    </row>
    <row r="11" spans="1:12" ht="28.5" customHeight="1" thickBot="1" x14ac:dyDescent="0.3">
      <c r="A11" s="67"/>
      <c r="B11" s="67"/>
      <c r="C11" s="67"/>
      <c r="D11" s="67"/>
      <c r="E11" s="67"/>
      <c r="F11" s="67"/>
      <c r="G11" s="67"/>
      <c r="H11" s="67"/>
      <c r="I11" s="67"/>
      <c r="J11" s="67"/>
      <c r="K11" s="67"/>
      <c r="L11" s="67"/>
    </row>
    <row r="12" spans="1:12" ht="15.75" thickBot="1" x14ac:dyDescent="0.3">
      <c r="A12" s="54" t="s">
        <v>65</v>
      </c>
      <c r="B12" s="189" t="s">
        <v>86</v>
      </c>
      <c r="C12" s="190"/>
      <c r="D12" s="190"/>
      <c r="E12" s="190"/>
      <c r="F12" s="190"/>
      <c r="G12" s="190"/>
      <c r="H12" s="190"/>
      <c r="I12" s="190"/>
      <c r="J12" s="190"/>
      <c r="K12" s="190"/>
      <c r="L12" s="190"/>
    </row>
    <row r="13" spans="1:12" ht="15.75" thickBot="1" x14ac:dyDescent="0.3">
      <c r="A13" s="55">
        <v>1</v>
      </c>
      <c r="B13" s="186" t="s">
        <v>190</v>
      </c>
      <c r="C13" s="187" t="s">
        <v>191</v>
      </c>
      <c r="D13" s="187" t="s">
        <v>191</v>
      </c>
      <c r="E13" s="187" t="s">
        <v>191</v>
      </c>
      <c r="F13" s="187" t="s">
        <v>191</v>
      </c>
      <c r="G13" s="187" t="s">
        <v>191</v>
      </c>
      <c r="H13" s="187" t="s">
        <v>191</v>
      </c>
      <c r="I13" s="187" t="s">
        <v>191</v>
      </c>
      <c r="J13" s="187" t="s">
        <v>191</v>
      </c>
      <c r="K13" s="187" t="s">
        <v>191</v>
      </c>
      <c r="L13" s="188" t="s">
        <v>191</v>
      </c>
    </row>
    <row r="14" spans="1:12" ht="15.75" thickBot="1" x14ac:dyDescent="0.3">
      <c r="A14" s="55">
        <f>SUM(A13+1)</f>
        <v>2</v>
      </c>
      <c r="B14" s="186" t="s">
        <v>192</v>
      </c>
      <c r="C14" s="187" t="s">
        <v>193</v>
      </c>
      <c r="D14" s="187" t="s">
        <v>193</v>
      </c>
      <c r="E14" s="187" t="s">
        <v>193</v>
      </c>
      <c r="F14" s="187" t="s">
        <v>193</v>
      </c>
      <c r="G14" s="187" t="s">
        <v>193</v>
      </c>
      <c r="H14" s="187" t="s">
        <v>193</v>
      </c>
      <c r="I14" s="187" t="s">
        <v>193</v>
      </c>
      <c r="J14" s="187" t="s">
        <v>193</v>
      </c>
      <c r="K14" s="187" t="s">
        <v>193</v>
      </c>
      <c r="L14" s="188" t="s">
        <v>193</v>
      </c>
    </row>
    <row r="15" spans="1:12" ht="15.75" thickBot="1" x14ac:dyDescent="0.3">
      <c r="A15" s="55">
        <f t="shared" ref="A15:A26" si="0">SUM(A14+1)</f>
        <v>3</v>
      </c>
      <c r="B15" s="186" t="s">
        <v>194</v>
      </c>
      <c r="C15" s="187" t="s">
        <v>195</v>
      </c>
      <c r="D15" s="187" t="s">
        <v>195</v>
      </c>
      <c r="E15" s="187" t="s">
        <v>195</v>
      </c>
      <c r="F15" s="187" t="s">
        <v>195</v>
      </c>
      <c r="G15" s="187" t="s">
        <v>195</v>
      </c>
      <c r="H15" s="187" t="s">
        <v>195</v>
      </c>
      <c r="I15" s="187" t="s">
        <v>195</v>
      </c>
      <c r="J15" s="187" t="s">
        <v>195</v>
      </c>
      <c r="K15" s="187" t="s">
        <v>195</v>
      </c>
      <c r="L15" s="188" t="s">
        <v>195</v>
      </c>
    </row>
    <row r="16" spans="1:12" ht="15.75" thickBot="1" x14ac:dyDescent="0.3">
      <c r="A16" s="55">
        <f t="shared" si="0"/>
        <v>4</v>
      </c>
      <c r="B16" s="186" t="s">
        <v>196</v>
      </c>
      <c r="C16" s="187" t="s">
        <v>197</v>
      </c>
      <c r="D16" s="187" t="s">
        <v>197</v>
      </c>
      <c r="E16" s="187" t="s">
        <v>197</v>
      </c>
      <c r="F16" s="187" t="s">
        <v>197</v>
      </c>
      <c r="G16" s="187" t="s">
        <v>197</v>
      </c>
      <c r="H16" s="187" t="s">
        <v>197</v>
      </c>
      <c r="I16" s="187" t="s">
        <v>197</v>
      </c>
      <c r="J16" s="187" t="s">
        <v>197</v>
      </c>
      <c r="K16" s="187" t="s">
        <v>197</v>
      </c>
      <c r="L16" s="188" t="s">
        <v>197</v>
      </c>
    </row>
    <row r="17" spans="1:12" ht="15.75" thickBot="1" x14ac:dyDescent="0.3">
      <c r="A17" s="55">
        <f t="shared" si="0"/>
        <v>5</v>
      </c>
      <c r="B17" s="186" t="s">
        <v>198</v>
      </c>
      <c r="C17" s="187" t="s">
        <v>198</v>
      </c>
      <c r="D17" s="187" t="s">
        <v>198</v>
      </c>
      <c r="E17" s="187" t="s">
        <v>198</v>
      </c>
      <c r="F17" s="187" t="s">
        <v>198</v>
      </c>
      <c r="G17" s="187" t="s">
        <v>198</v>
      </c>
      <c r="H17" s="187" t="s">
        <v>198</v>
      </c>
      <c r="I17" s="187" t="s">
        <v>198</v>
      </c>
      <c r="J17" s="187" t="s">
        <v>198</v>
      </c>
      <c r="K17" s="187" t="s">
        <v>198</v>
      </c>
      <c r="L17" s="188" t="s">
        <v>198</v>
      </c>
    </row>
    <row r="18" spans="1:12" ht="15.75" thickBot="1" x14ac:dyDescent="0.3">
      <c r="A18" s="55">
        <f t="shared" si="0"/>
        <v>6</v>
      </c>
      <c r="B18" s="186" t="s">
        <v>199</v>
      </c>
      <c r="C18" s="187" t="s">
        <v>199</v>
      </c>
      <c r="D18" s="187" t="s">
        <v>199</v>
      </c>
      <c r="E18" s="187" t="s">
        <v>199</v>
      </c>
      <c r="F18" s="187" t="s">
        <v>199</v>
      </c>
      <c r="G18" s="187" t="s">
        <v>199</v>
      </c>
      <c r="H18" s="187" t="s">
        <v>199</v>
      </c>
      <c r="I18" s="187" t="s">
        <v>199</v>
      </c>
      <c r="J18" s="187" t="s">
        <v>199</v>
      </c>
      <c r="K18" s="187" t="s">
        <v>199</v>
      </c>
      <c r="L18" s="188" t="s">
        <v>199</v>
      </c>
    </row>
    <row r="19" spans="1:12" ht="15.75" thickBot="1" x14ac:dyDescent="0.3">
      <c r="A19" s="55">
        <f t="shared" si="0"/>
        <v>7</v>
      </c>
      <c r="B19" s="186" t="s">
        <v>200</v>
      </c>
      <c r="C19" s="187" t="s">
        <v>201</v>
      </c>
      <c r="D19" s="187" t="s">
        <v>201</v>
      </c>
      <c r="E19" s="187" t="s">
        <v>201</v>
      </c>
      <c r="F19" s="187" t="s">
        <v>201</v>
      </c>
      <c r="G19" s="187" t="s">
        <v>201</v>
      </c>
      <c r="H19" s="187" t="s">
        <v>201</v>
      </c>
      <c r="I19" s="187" t="s">
        <v>201</v>
      </c>
      <c r="J19" s="187" t="s">
        <v>201</v>
      </c>
      <c r="K19" s="187" t="s">
        <v>201</v>
      </c>
      <c r="L19" s="188" t="s">
        <v>201</v>
      </c>
    </row>
    <row r="20" spans="1:12" ht="15.75" thickBot="1" x14ac:dyDescent="0.3">
      <c r="A20" s="55">
        <f t="shared" si="0"/>
        <v>8</v>
      </c>
      <c r="B20" s="186" t="s">
        <v>202</v>
      </c>
      <c r="C20" s="187" t="s">
        <v>203</v>
      </c>
      <c r="D20" s="187" t="s">
        <v>203</v>
      </c>
      <c r="E20" s="187" t="s">
        <v>203</v>
      </c>
      <c r="F20" s="187" t="s">
        <v>203</v>
      </c>
      <c r="G20" s="187" t="s">
        <v>203</v>
      </c>
      <c r="H20" s="187" t="s">
        <v>203</v>
      </c>
      <c r="I20" s="187" t="s">
        <v>203</v>
      </c>
      <c r="J20" s="187" t="s">
        <v>203</v>
      </c>
      <c r="K20" s="187" t="s">
        <v>203</v>
      </c>
      <c r="L20" s="188" t="s">
        <v>203</v>
      </c>
    </row>
    <row r="21" spans="1:12" ht="15.75" thickBot="1" x14ac:dyDescent="0.3">
      <c r="A21" s="55">
        <f t="shared" si="0"/>
        <v>9</v>
      </c>
      <c r="B21" s="192" t="s">
        <v>204</v>
      </c>
      <c r="C21" s="192"/>
      <c r="D21" s="192"/>
      <c r="E21" s="192"/>
      <c r="F21" s="192"/>
      <c r="G21" s="192"/>
      <c r="H21" s="192"/>
      <c r="I21" s="192"/>
      <c r="J21" s="192"/>
      <c r="K21" s="192"/>
      <c r="L21" s="192"/>
    </row>
    <row r="22" spans="1:12" ht="15.75" thickBot="1" x14ac:dyDescent="0.3">
      <c r="A22" s="55">
        <f t="shared" si="0"/>
        <v>10</v>
      </c>
      <c r="B22" s="192" t="s">
        <v>205</v>
      </c>
      <c r="C22" s="192"/>
      <c r="D22" s="192"/>
      <c r="E22" s="192"/>
      <c r="F22" s="192"/>
      <c r="G22" s="192"/>
      <c r="H22" s="192"/>
      <c r="I22" s="192"/>
      <c r="J22" s="192"/>
      <c r="K22" s="192"/>
      <c r="L22" s="192"/>
    </row>
    <row r="23" spans="1:12" ht="27" customHeight="1" thickBot="1" x14ac:dyDescent="0.3">
      <c r="A23" s="55">
        <f t="shared" si="0"/>
        <v>11</v>
      </c>
      <c r="B23" s="192" t="s">
        <v>206</v>
      </c>
      <c r="C23" s="192"/>
      <c r="D23" s="192"/>
      <c r="E23" s="192"/>
      <c r="F23" s="192"/>
      <c r="G23" s="192"/>
      <c r="H23" s="192"/>
      <c r="I23" s="192"/>
      <c r="J23" s="192"/>
      <c r="K23" s="192"/>
      <c r="L23" s="192"/>
    </row>
    <row r="24" spans="1:12" ht="30.75" customHeight="1" x14ac:dyDescent="0.25">
      <c r="A24" s="140">
        <f t="shared" si="0"/>
        <v>12</v>
      </c>
      <c r="B24" s="191" t="s">
        <v>207</v>
      </c>
      <c r="C24" s="191"/>
      <c r="D24" s="191"/>
      <c r="E24" s="191"/>
      <c r="F24" s="191"/>
      <c r="G24" s="191"/>
      <c r="H24" s="191"/>
      <c r="I24" s="191"/>
      <c r="J24" s="191"/>
      <c r="K24" s="191"/>
      <c r="L24" s="191"/>
    </row>
    <row r="25" spans="1:12" ht="35.25" customHeight="1" x14ac:dyDescent="0.25">
      <c r="A25" s="139">
        <f t="shared" si="0"/>
        <v>13</v>
      </c>
      <c r="B25" s="192" t="s">
        <v>208</v>
      </c>
      <c r="C25" s="192"/>
      <c r="D25" s="192"/>
      <c r="E25" s="192"/>
      <c r="F25" s="192"/>
      <c r="G25" s="192"/>
      <c r="H25" s="192"/>
      <c r="I25" s="192"/>
      <c r="J25" s="192"/>
      <c r="K25" s="192"/>
      <c r="L25" s="192"/>
    </row>
    <row r="26" spans="1:12" ht="24.75" customHeight="1" x14ac:dyDescent="0.25">
      <c r="A26" s="139">
        <f t="shared" si="0"/>
        <v>14</v>
      </c>
      <c r="B26" s="192" t="s">
        <v>209</v>
      </c>
      <c r="C26" s="192"/>
      <c r="D26" s="192"/>
      <c r="E26" s="192"/>
      <c r="F26" s="192"/>
      <c r="G26" s="192"/>
      <c r="H26" s="192"/>
      <c r="I26" s="192"/>
      <c r="J26" s="192"/>
      <c r="K26" s="192"/>
      <c r="L26" s="192"/>
    </row>
    <row r="29" spans="1:12" x14ac:dyDescent="0.25">
      <c r="A29" s="184" t="s">
        <v>210</v>
      </c>
      <c r="B29" s="184"/>
      <c r="C29" s="184"/>
      <c r="D29" s="184"/>
      <c r="E29" s="184"/>
      <c r="F29" s="184"/>
      <c r="G29" s="184"/>
      <c r="H29" s="184"/>
      <c r="I29" s="184"/>
      <c r="J29" s="184"/>
      <c r="K29" s="184"/>
      <c r="L29" s="184"/>
    </row>
    <row r="30" spans="1:12" x14ac:dyDescent="0.25">
      <c r="A30" s="181" t="s">
        <v>211</v>
      </c>
      <c r="B30" s="181"/>
      <c r="C30" s="185" t="s">
        <v>212</v>
      </c>
      <c r="D30" s="185"/>
      <c r="E30" s="185"/>
      <c r="F30" s="185"/>
      <c r="G30" s="185"/>
      <c r="H30" s="185"/>
      <c r="I30" s="185"/>
      <c r="J30" s="185"/>
      <c r="K30" s="185"/>
      <c r="L30" s="185"/>
    </row>
    <row r="31" spans="1:12" x14ac:dyDescent="0.25">
      <c r="A31" s="181" t="s">
        <v>4</v>
      </c>
      <c r="B31" s="182"/>
      <c r="C31" s="185" t="s">
        <v>184</v>
      </c>
      <c r="D31" s="185"/>
      <c r="E31" s="185"/>
      <c r="F31" s="185"/>
      <c r="G31" s="185"/>
      <c r="H31" s="185"/>
      <c r="I31" s="185"/>
      <c r="J31" s="185"/>
      <c r="K31" s="185"/>
      <c r="L31" s="185"/>
    </row>
    <row r="32" spans="1:12" x14ac:dyDescent="0.25">
      <c r="A32" s="181" t="s">
        <v>213</v>
      </c>
      <c r="B32" s="182"/>
      <c r="C32" s="183" t="s">
        <v>214</v>
      </c>
      <c r="D32" s="183"/>
      <c r="E32" s="183"/>
      <c r="F32" s="183"/>
      <c r="G32" s="183"/>
      <c r="H32" s="183"/>
      <c r="I32" s="183"/>
      <c r="J32" s="183"/>
      <c r="K32" s="183"/>
      <c r="L32" s="183"/>
    </row>
    <row r="33" spans="1:12" x14ac:dyDescent="0.25">
      <c r="A33" s="181" t="s">
        <v>215</v>
      </c>
      <c r="B33" s="182"/>
      <c r="C33" s="183" t="s">
        <v>216</v>
      </c>
      <c r="D33" s="183"/>
      <c r="E33" s="183"/>
      <c r="F33" s="183"/>
      <c r="G33" s="183"/>
      <c r="H33" s="183"/>
      <c r="I33" s="183"/>
      <c r="J33" s="183"/>
      <c r="K33" s="183"/>
      <c r="L33" s="183"/>
    </row>
    <row r="34" spans="1:12" x14ac:dyDescent="0.25">
      <c r="A34" s="181" t="s">
        <v>9</v>
      </c>
      <c r="B34" s="182"/>
      <c r="C34" s="198">
        <v>41971</v>
      </c>
      <c r="D34" s="198"/>
      <c r="E34" s="198"/>
      <c r="F34" s="198"/>
      <c r="G34" s="198"/>
      <c r="H34" s="198"/>
      <c r="I34" s="198"/>
      <c r="J34" s="198"/>
      <c r="K34" s="198"/>
      <c r="L34" s="198"/>
    </row>
    <row r="35" spans="1:12" x14ac:dyDescent="0.25">
      <c r="A35" s="199"/>
      <c r="B35" s="199"/>
      <c r="C35" s="199"/>
      <c r="D35" s="199"/>
      <c r="E35" s="199"/>
      <c r="F35" s="199"/>
      <c r="G35" s="199"/>
      <c r="H35" s="199"/>
      <c r="I35" s="199"/>
      <c r="J35" s="199"/>
      <c r="K35" s="199"/>
      <c r="L35" s="199"/>
    </row>
    <row r="36" spans="1:12" ht="25.5" x14ac:dyDescent="0.25">
      <c r="A36" s="163" t="s">
        <v>66</v>
      </c>
      <c r="B36" s="163"/>
      <c r="C36" s="163"/>
      <c r="D36" s="163"/>
      <c r="E36" s="141" t="s">
        <v>67</v>
      </c>
      <c r="F36" s="142" t="s">
        <v>68</v>
      </c>
      <c r="G36" s="142" t="s">
        <v>69</v>
      </c>
      <c r="H36" s="163" t="s">
        <v>3</v>
      </c>
      <c r="I36" s="163"/>
      <c r="J36" s="163"/>
      <c r="K36" s="163"/>
      <c r="L36" s="163"/>
    </row>
    <row r="37" spans="1:12" ht="43.5" customHeight="1" x14ac:dyDescent="0.25">
      <c r="A37" s="200" t="s">
        <v>217</v>
      </c>
      <c r="B37" s="201"/>
      <c r="C37" s="201"/>
      <c r="D37" s="202"/>
      <c r="E37" s="143" t="s">
        <v>218</v>
      </c>
      <c r="F37" s="144" t="s">
        <v>149</v>
      </c>
      <c r="G37" s="145"/>
      <c r="H37" s="168"/>
      <c r="I37" s="168"/>
      <c r="J37" s="168"/>
      <c r="K37" s="168"/>
      <c r="L37" s="168"/>
    </row>
    <row r="38" spans="1:12" ht="28.5" customHeight="1" x14ac:dyDescent="0.25">
      <c r="A38" s="169" t="s">
        <v>219</v>
      </c>
      <c r="B38" s="170"/>
      <c r="C38" s="170"/>
      <c r="D38" s="171"/>
      <c r="E38" s="146">
        <v>25</v>
      </c>
      <c r="F38" s="144" t="s">
        <v>149</v>
      </c>
      <c r="G38" s="145"/>
      <c r="H38" s="168"/>
      <c r="I38" s="168"/>
      <c r="J38" s="168"/>
      <c r="K38" s="168"/>
      <c r="L38" s="168"/>
    </row>
    <row r="39" spans="1:12" x14ac:dyDescent="0.25">
      <c r="A39" s="169" t="s">
        <v>123</v>
      </c>
      <c r="B39" s="170"/>
      <c r="C39" s="170"/>
      <c r="D39" s="171"/>
      <c r="E39" s="146">
        <v>34</v>
      </c>
      <c r="F39" s="144" t="s">
        <v>149</v>
      </c>
      <c r="G39" s="145"/>
      <c r="H39" s="168"/>
      <c r="I39" s="168"/>
      <c r="J39" s="168"/>
      <c r="K39" s="168"/>
      <c r="L39" s="168"/>
    </row>
    <row r="40" spans="1:12" ht="39" customHeight="1" x14ac:dyDescent="0.25">
      <c r="A40" s="172" t="s">
        <v>220</v>
      </c>
      <c r="B40" s="173"/>
      <c r="C40" s="173"/>
      <c r="D40" s="174"/>
      <c r="E40" s="147" t="s">
        <v>221</v>
      </c>
      <c r="F40" s="144" t="s">
        <v>149</v>
      </c>
      <c r="G40" s="145"/>
      <c r="H40" s="168"/>
      <c r="I40" s="168"/>
      <c r="J40" s="168"/>
      <c r="K40" s="168"/>
      <c r="L40" s="168"/>
    </row>
    <row r="41" spans="1:12" x14ac:dyDescent="0.25">
      <c r="A41" s="172" t="s">
        <v>222</v>
      </c>
      <c r="B41" s="173"/>
      <c r="C41" s="173"/>
      <c r="D41" s="174"/>
      <c r="E41" s="147">
        <v>7</v>
      </c>
      <c r="F41" s="144" t="s">
        <v>149</v>
      </c>
      <c r="G41" s="145"/>
      <c r="H41" s="175"/>
      <c r="I41" s="176"/>
      <c r="J41" s="176"/>
      <c r="K41" s="176"/>
      <c r="L41" s="177"/>
    </row>
    <row r="42" spans="1:12" ht="30.75" customHeight="1" x14ac:dyDescent="0.25">
      <c r="A42" s="172" t="s">
        <v>223</v>
      </c>
      <c r="B42" s="173"/>
      <c r="C42" s="173"/>
      <c r="D42" s="174"/>
      <c r="E42" s="147">
        <v>7</v>
      </c>
      <c r="F42" s="144" t="s">
        <v>149</v>
      </c>
      <c r="G42" s="145"/>
      <c r="H42" s="175"/>
      <c r="I42" s="176"/>
      <c r="J42" s="176"/>
      <c r="K42" s="176"/>
      <c r="L42" s="177"/>
    </row>
    <row r="43" spans="1:12" ht="35.25" customHeight="1" x14ac:dyDescent="0.25">
      <c r="A43" s="172" t="s">
        <v>224</v>
      </c>
      <c r="B43" s="173"/>
      <c r="C43" s="173"/>
      <c r="D43" s="174"/>
      <c r="E43" s="147">
        <v>11</v>
      </c>
      <c r="F43" s="144" t="s">
        <v>149</v>
      </c>
      <c r="G43" s="145"/>
      <c r="H43" s="203" t="s">
        <v>225</v>
      </c>
      <c r="I43" s="204"/>
      <c r="J43" s="204"/>
      <c r="K43" s="204"/>
      <c r="L43" s="205"/>
    </row>
    <row r="44" spans="1:12" x14ac:dyDescent="0.25">
      <c r="A44" s="172" t="s">
        <v>226</v>
      </c>
      <c r="B44" s="173"/>
      <c r="C44" s="173"/>
      <c r="D44" s="174"/>
      <c r="E44" s="147" t="s">
        <v>227</v>
      </c>
      <c r="F44" s="144" t="s">
        <v>149</v>
      </c>
      <c r="G44" s="145"/>
      <c r="H44" s="178" t="s">
        <v>228</v>
      </c>
      <c r="I44" s="179"/>
      <c r="J44" s="179"/>
      <c r="K44" s="179"/>
      <c r="L44" s="180"/>
    </row>
    <row r="45" spans="1:12" ht="39.75" customHeight="1" x14ac:dyDescent="0.25">
      <c r="A45" s="172" t="s">
        <v>229</v>
      </c>
      <c r="B45" s="173"/>
      <c r="C45" s="173"/>
      <c r="D45" s="174"/>
      <c r="E45" s="147"/>
      <c r="F45" s="144"/>
      <c r="G45" s="145"/>
      <c r="H45" s="168" t="s">
        <v>230</v>
      </c>
      <c r="I45" s="168"/>
      <c r="J45" s="168"/>
      <c r="K45" s="168"/>
      <c r="L45" s="168"/>
    </row>
    <row r="46" spans="1:12" ht="32.25" customHeight="1" x14ac:dyDescent="0.25">
      <c r="A46" s="172" t="s">
        <v>231</v>
      </c>
      <c r="B46" s="173"/>
      <c r="C46" s="173"/>
      <c r="D46" s="174"/>
      <c r="E46" s="147"/>
      <c r="F46" s="144"/>
      <c r="G46" s="145"/>
      <c r="H46" s="175" t="s">
        <v>230</v>
      </c>
      <c r="I46" s="176"/>
      <c r="J46" s="176"/>
      <c r="K46" s="176"/>
      <c r="L46" s="177"/>
    </row>
    <row r="47" spans="1:12" x14ac:dyDescent="0.25">
      <c r="A47" s="169" t="s">
        <v>70</v>
      </c>
      <c r="B47" s="170"/>
      <c r="C47" s="170"/>
      <c r="D47" s="171"/>
      <c r="E47" s="146">
        <v>19</v>
      </c>
      <c r="F47" s="144" t="s">
        <v>149</v>
      </c>
      <c r="G47" s="145"/>
      <c r="H47" s="168"/>
      <c r="I47" s="168"/>
      <c r="J47" s="168"/>
      <c r="K47" s="168"/>
      <c r="L47" s="168"/>
    </row>
    <row r="48" spans="1:12" ht="24" customHeight="1" x14ac:dyDescent="0.25">
      <c r="A48" s="169" t="s">
        <v>232</v>
      </c>
      <c r="B48" s="170"/>
      <c r="C48" s="170"/>
      <c r="D48" s="171"/>
      <c r="E48" s="146">
        <v>28</v>
      </c>
      <c r="F48" s="144" t="s">
        <v>149</v>
      </c>
      <c r="G48" s="145"/>
      <c r="H48" s="168"/>
      <c r="I48" s="168"/>
      <c r="J48" s="168"/>
      <c r="K48" s="168"/>
      <c r="L48" s="168"/>
    </row>
    <row r="49" spans="1:12" ht="30" customHeight="1" x14ac:dyDescent="0.25">
      <c r="A49" s="169" t="s">
        <v>71</v>
      </c>
      <c r="B49" s="170"/>
      <c r="C49" s="170"/>
      <c r="D49" s="171"/>
      <c r="E49" s="146">
        <v>23</v>
      </c>
      <c r="F49" s="144" t="s">
        <v>149</v>
      </c>
      <c r="G49" s="145"/>
      <c r="H49" s="168"/>
      <c r="I49" s="168"/>
      <c r="J49" s="168"/>
      <c r="K49" s="168"/>
      <c r="L49" s="168"/>
    </row>
    <row r="50" spans="1:12" ht="26.25" customHeight="1" x14ac:dyDescent="0.25">
      <c r="A50" s="169" t="s">
        <v>72</v>
      </c>
      <c r="B50" s="170"/>
      <c r="C50" s="170"/>
      <c r="D50" s="171"/>
      <c r="E50" s="146">
        <v>21</v>
      </c>
      <c r="F50" s="144" t="s">
        <v>149</v>
      </c>
      <c r="G50" s="145"/>
      <c r="H50" s="168"/>
      <c r="I50" s="168"/>
      <c r="J50" s="168"/>
      <c r="K50" s="168"/>
      <c r="L50" s="168"/>
    </row>
    <row r="51" spans="1:12" x14ac:dyDescent="0.25">
      <c r="A51" s="169" t="s">
        <v>73</v>
      </c>
      <c r="B51" s="170"/>
      <c r="C51" s="170"/>
      <c r="D51" s="171"/>
      <c r="E51" s="146">
        <v>20</v>
      </c>
      <c r="F51" s="144" t="s">
        <v>149</v>
      </c>
      <c r="G51" s="145"/>
      <c r="H51" s="168"/>
      <c r="I51" s="168"/>
      <c r="J51" s="168"/>
      <c r="K51" s="168"/>
      <c r="L51" s="168"/>
    </row>
    <row r="52" spans="1:12" ht="26.25" customHeight="1" x14ac:dyDescent="0.25">
      <c r="A52" s="169" t="s">
        <v>90</v>
      </c>
      <c r="B52" s="170"/>
      <c r="C52" s="170"/>
      <c r="D52" s="171"/>
      <c r="E52" s="146" t="s">
        <v>233</v>
      </c>
      <c r="F52" s="144" t="s">
        <v>149</v>
      </c>
      <c r="G52" s="145"/>
      <c r="H52" s="175"/>
      <c r="I52" s="176"/>
      <c r="J52" s="176"/>
      <c r="K52" s="176"/>
      <c r="L52" s="177"/>
    </row>
    <row r="53" spans="1:12" ht="39.75" customHeight="1" x14ac:dyDescent="0.25">
      <c r="A53" s="164" t="s">
        <v>234</v>
      </c>
      <c r="B53" s="165"/>
      <c r="C53" s="165"/>
      <c r="D53" s="166"/>
      <c r="E53" s="148"/>
      <c r="F53" s="149" t="s">
        <v>149</v>
      </c>
      <c r="G53" s="150"/>
      <c r="H53" s="196" t="s">
        <v>238</v>
      </c>
      <c r="I53" s="197"/>
      <c r="J53" s="197"/>
      <c r="K53" s="197"/>
      <c r="L53" s="151"/>
    </row>
    <row r="54" spans="1:12" ht="23.25" customHeight="1" x14ac:dyDescent="0.25">
      <c r="A54" s="167" t="s">
        <v>235</v>
      </c>
      <c r="B54" s="167"/>
      <c r="C54" s="167"/>
      <c r="D54" s="167"/>
      <c r="E54" s="152"/>
      <c r="F54" s="144"/>
      <c r="G54" s="145"/>
      <c r="H54" s="168" t="s">
        <v>230</v>
      </c>
      <c r="I54" s="168"/>
      <c r="J54" s="168"/>
      <c r="K54" s="168"/>
      <c r="L54" s="168"/>
    </row>
    <row r="55" spans="1:12" x14ac:dyDescent="0.25">
      <c r="A55" s="153"/>
      <c r="B55" s="153"/>
      <c r="C55" s="153"/>
      <c r="D55" s="153"/>
      <c r="E55" s="154"/>
      <c r="F55" s="155"/>
      <c r="G55" s="156"/>
      <c r="H55" s="157"/>
      <c r="I55" s="157"/>
      <c r="J55" s="157"/>
      <c r="K55" s="157"/>
      <c r="L55" s="157"/>
    </row>
  </sheetData>
  <sheetProtection algorithmName="SHA-512" hashValue="Qv0RmK9sgJjuxMPLroAdGIVdZB5lwfmg1LfnjboQOFF5L7YnfgYd8Oh0khS4swazvPtwUZsg0zXj9TURCxCYmQ==" saltValue="lfzMyZrpkPwkv+hLoTSRCQ==" spinCount="100000" sheet="1" objects="1" scenarios="1"/>
  <mergeCells count="70">
    <mergeCell ref="H53:K53"/>
    <mergeCell ref="C34:L34"/>
    <mergeCell ref="A35:L35"/>
    <mergeCell ref="A38:D38"/>
    <mergeCell ref="H38:L38"/>
    <mergeCell ref="A39:D39"/>
    <mergeCell ref="H39:L39"/>
    <mergeCell ref="H37:L37"/>
    <mergeCell ref="A37:D37"/>
    <mergeCell ref="A36:D36"/>
    <mergeCell ref="A42:D42"/>
    <mergeCell ref="H42:L42"/>
    <mergeCell ref="A43:D43"/>
    <mergeCell ref="H43:L43"/>
    <mergeCell ref="A40:D40"/>
    <mergeCell ref="H40:L40"/>
    <mergeCell ref="A1:L1"/>
    <mergeCell ref="A3:L3"/>
    <mergeCell ref="A5:L5"/>
    <mergeCell ref="A7:L8"/>
    <mergeCell ref="A9:L10"/>
    <mergeCell ref="B13:L13"/>
    <mergeCell ref="B12:L12"/>
    <mergeCell ref="B24:L24"/>
    <mergeCell ref="B25:L25"/>
    <mergeCell ref="B26:L26"/>
    <mergeCell ref="B14:L14"/>
    <mergeCell ref="B15:L15"/>
    <mergeCell ref="B16:L16"/>
    <mergeCell ref="B17:L17"/>
    <mergeCell ref="B18:L18"/>
    <mergeCell ref="B19:L19"/>
    <mergeCell ref="B20:L20"/>
    <mergeCell ref="B21:L21"/>
    <mergeCell ref="B22:L22"/>
    <mergeCell ref="B23:L23"/>
    <mergeCell ref="A29:L29"/>
    <mergeCell ref="A30:B30"/>
    <mergeCell ref="C30:L30"/>
    <mergeCell ref="A31:B31"/>
    <mergeCell ref="C31:L31"/>
    <mergeCell ref="A32:B32"/>
    <mergeCell ref="C32:L32"/>
    <mergeCell ref="A33:B33"/>
    <mergeCell ref="C33:L33"/>
    <mergeCell ref="A34:B34"/>
    <mergeCell ref="A49:D49"/>
    <mergeCell ref="H49:L49"/>
    <mergeCell ref="A41:D41"/>
    <mergeCell ref="H41:L41"/>
    <mergeCell ref="A44:D44"/>
    <mergeCell ref="H44:L44"/>
    <mergeCell ref="A45:D45"/>
    <mergeCell ref="H45:L45"/>
    <mergeCell ref="H36:L36"/>
    <mergeCell ref="A53:D53"/>
    <mergeCell ref="A54:D54"/>
    <mergeCell ref="H54:L54"/>
    <mergeCell ref="A50:D50"/>
    <mergeCell ref="H50:L50"/>
    <mergeCell ref="A51:D51"/>
    <mergeCell ref="H51:L51"/>
    <mergeCell ref="A52:D52"/>
    <mergeCell ref="A46:D46"/>
    <mergeCell ref="H46:L46"/>
    <mergeCell ref="H52:L52"/>
    <mergeCell ref="A47:D47"/>
    <mergeCell ref="H47:L47"/>
    <mergeCell ref="A48:D48"/>
    <mergeCell ref="H48:L4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20" zoomScale="90" zoomScaleNormal="90" workbookViewId="0">
      <selection activeCell="A48" sqref="A48"/>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22.42578125" style="4" customWidth="1"/>
    <col min="12" max="12" width="21.42578125" style="4" customWidth="1"/>
    <col min="13"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14" t="s">
        <v>62</v>
      </c>
      <c r="C2" s="215"/>
      <c r="D2" s="215"/>
      <c r="E2" s="215"/>
      <c r="F2" s="215"/>
      <c r="G2" s="215"/>
      <c r="H2" s="215"/>
      <c r="I2" s="215"/>
      <c r="J2" s="215"/>
      <c r="K2" s="215"/>
      <c r="L2" s="215"/>
      <c r="M2" s="215"/>
      <c r="N2" s="215"/>
      <c r="O2" s="215"/>
      <c r="P2" s="215"/>
    </row>
    <row r="4" spans="2:16" ht="26.25" x14ac:dyDescent="0.25">
      <c r="B4" s="214" t="s">
        <v>47</v>
      </c>
      <c r="C4" s="215"/>
      <c r="D4" s="215"/>
      <c r="E4" s="215"/>
      <c r="F4" s="215"/>
      <c r="G4" s="215"/>
      <c r="H4" s="215"/>
      <c r="I4" s="215"/>
      <c r="J4" s="215"/>
      <c r="K4" s="215"/>
      <c r="L4" s="215"/>
      <c r="M4" s="215"/>
      <c r="N4" s="215"/>
      <c r="O4" s="215"/>
      <c r="P4" s="215"/>
    </row>
    <row r="5" spans="2:16" ht="15.75" thickBot="1" x14ac:dyDescent="0.3"/>
    <row r="6" spans="2:16" ht="21.75" thickBot="1" x14ac:dyDescent="0.3">
      <c r="B6" s="6" t="s">
        <v>4</v>
      </c>
      <c r="C6" s="218" t="s">
        <v>148</v>
      </c>
      <c r="D6" s="218"/>
      <c r="E6" s="218"/>
      <c r="F6" s="218"/>
      <c r="G6" s="218"/>
      <c r="H6" s="218"/>
      <c r="I6" s="218"/>
      <c r="J6" s="218"/>
      <c r="K6" s="218"/>
      <c r="L6" s="218"/>
      <c r="M6" s="218"/>
      <c r="N6" s="219"/>
    </row>
    <row r="7" spans="2:16" ht="16.5" thickBot="1" x14ac:dyDescent="0.3">
      <c r="B7" s="7" t="s">
        <v>5</v>
      </c>
      <c r="C7" s="218"/>
      <c r="D7" s="218"/>
      <c r="E7" s="218"/>
      <c r="F7" s="218"/>
      <c r="G7" s="218"/>
      <c r="H7" s="218"/>
      <c r="I7" s="218"/>
      <c r="J7" s="218"/>
      <c r="K7" s="218"/>
      <c r="L7" s="218"/>
      <c r="M7" s="218"/>
      <c r="N7" s="219"/>
    </row>
    <row r="8" spans="2:16" ht="16.5" thickBot="1" x14ac:dyDescent="0.3">
      <c r="B8" s="7" t="s">
        <v>6</v>
      </c>
      <c r="C8" s="218"/>
      <c r="D8" s="218"/>
      <c r="E8" s="218"/>
      <c r="F8" s="218"/>
      <c r="G8" s="218"/>
      <c r="H8" s="218"/>
      <c r="I8" s="218"/>
      <c r="J8" s="218"/>
      <c r="K8" s="218"/>
      <c r="L8" s="218"/>
      <c r="M8" s="218"/>
      <c r="N8" s="219"/>
    </row>
    <row r="9" spans="2:16" ht="16.5" thickBot="1" x14ac:dyDescent="0.3">
      <c r="B9" s="7" t="s">
        <v>7</v>
      </c>
      <c r="C9" s="218"/>
      <c r="D9" s="218"/>
      <c r="E9" s="218"/>
      <c r="F9" s="218"/>
      <c r="G9" s="218"/>
      <c r="H9" s="218"/>
      <c r="I9" s="218"/>
      <c r="J9" s="218"/>
      <c r="K9" s="218"/>
      <c r="L9" s="218"/>
      <c r="M9" s="218"/>
      <c r="N9" s="219"/>
    </row>
    <row r="10" spans="2:16" ht="16.5" thickBot="1" x14ac:dyDescent="0.3">
      <c r="B10" s="7" t="s">
        <v>8</v>
      </c>
      <c r="C10" s="220">
        <v>1</v>
      </c>
      <c r="D10" s="220"/>
      <c r="E10" s="221"/>
      <c r="F10" s="23"/>
      <c r="G10" s="23"/>
      <c r="H10" s="23"/>
      <c r="I10" s="23"/>
      <c r="J10" s="23"/>
      <c r="K10" s="23"/>
      <c r="L10" s="23"/>
      <c r="M10" s="23"/>
      <c r="N10" s="24"/>
    </row>
    <row r="11" spans="2:16" ht="16.5" thickBot="1" x14ac:dyDescent="0.3">
      <c r="B11" s="9" t="s">
        <v>9</v>
      </c>
      <c r="C11" s="10">
        <v>41971</v>
      </c>
      <c r="D11" s="11"/>
      <c r="E11" s="11"/>
      <c r="F11" s="11"/>
      <c r="G11" s="11"/>
      <c r="H11" s="11"/>
      <c r="I11" s="11"/>
      <c r="J11" s="11"/>
      <c r="K11" s="11"/>
      <c r="L11" s="11"/>
      <c r="M11" s="11"/>
      <c r="N11" s="12"/>
    </row>
    <row r="12" spans="2:16" ht="15.75" x14ac:dyDescent="0.25">
      <c r="B12" s="8"/>
      <c r="C12" s="13"/>
      <c r="D12" s="14"/>
      <c r="E12" s="14"/>
      <c r="F12" s="14"/>
      <c r="G12" s="14"/>
      <c r="H12" s="14"/>
      <c r="I12" s="70"/>
      <c r="J12" s="70"/>
      <c r="K12" s="70"/>
      <c r="L12" s="70"/>
      <c r="M12" s="70"/>
      <c r="N12" s="14"/>
    </row>
    <row r="13" spans="2:16" x14ac:dyDescent="0.25">
      <c r="I13" s="70"/>
      <c r="J13" s="70"/>
      <c r="K13" s="70"/>
      <c r="L13" s="70"/>
      <c r="M13" s="70"/>
      <c r="N13" s="71"/>
    </row>
    <row r="14" spans="2:16" ht="45.75" customHeight="1" x14ac:dyDescent="0.25">
      <c r="B14" s="224" t="s">
        <v>91</v>
      </c>
      <c r="C14" s="224"/>
      <c r="D14" s="160" t="s">
        <v>12</v>
      </c>
      <c r="E14" s="160" t="s">
        <v>13</v>
      </c>
      <c r="F14" s="160" t="s">
        <v>29</v>
      </c>
      <c r="G14" s="56"/>
      <c r="I14" s="25"/>
      <c r="J14" s="25"/>
      <c r="K14" s="25"/>
      <c r="L14" s="25"/>
      <c r="M14" s="25"/>
      <c r="N14" s="71"/>
    </row>
    <row r="15" spans="2:16" x14ac:dyDescent="0.25">
      <c r="B15" s="224"/>
      <c r="C15" s="224"/>
      <c r="D15" s="160">
        <v>1</v>
      </c>
      <c r="E15" s="42">
        <v>350192400</v>
      </c>
      <c r="F15" s="122">
        <v>120</v>
      </c>
      <c r="G15" s="57"/>
      <c r="I15" s="26"/>
      <c r="J15" s="26"/>
      <c r="K15" s="26"/>
      <c r="L15" s="26"/>
      <c r="M15" s="26"/>
      <c r="N15" s="71"/>
    </row>
    <row r="16" spans="2:16" x14ac:dyDescent="0.25">
      <c r="B16" s="224"/>
      <c r="C16" s="224"/>
      <c r="D16" s="160"/>
      <c r="E16" s="42"/>
      <c r="F16" s="42"/>
      <c r="G16" s="57"/>
      <c r="I16" s="26"/>
      <c r="J16" s="26"/>
      <c r="K16" s="26"/>
      <c r="L16" s="26"/>
      <c r="M16" s="26"/>
      <c r="N16" s="71"/>
    </row>
    <row r="17" spans="1:14" x14ac:dyDescent="0.25">
      <c r="B17" s="224"/>
      <c r="C17" s="224"/>
      <c r="D17" s="160"/>
      <c r="E17" s="42"/>
      <c r="F17" s="42"/>
      <c r="G17" s="57"/>
      <c r="I17" s="26"/>
      <c r="J17" s="26"/>
      <c r="K17" s="26"/>
      <c r="L17" s="26"/>
      <c r="M17" s="26"/>
      <c r="N17" s="71"/>
    </row>
    <row r="18" spans="1:14" x14ac:dyDescent="0.25">
      <c r="B18" s="224"/>
      <c r="C18" s="224"/>
      <c r="D18" s="160"/>
      <c r="E18" s="123"/>
      <c r="F18" s="42"/>
      <c r="G18" s="57"/>
      <c r="H18" s="16"/>
      <c r="I18" s="26"/>
      <c r="J18" s="26"/>
      <c r="K18" s="26"/>
      <c r="L18" s="26"/>
      <c r="M18" s="26"/>
      <c r="N18" s="15"/>
    </row>
    <row r="19" spans="1:14" x14ac:dyDescent="0.25">
      <c r="B19" s="224"/>
      <c r="C19" s="224"/>
      <c r="D19" s="160"/>
      <c r="E19" s="123"/>
      <c r="F19" s="42"/>
      <c r="G19" s="57"/>
      <c r="H19" s="16"/>
      <c r="I19" s="28"/>
      <c r="J19" s="28"/>
      <c r="K19" s="28"/>
      <c r="L19" s="28"/>
      <c r="M19" s="28"/>
      <c r="N19" s="15"/>
    </row>
    <row r="20" spans="1:14" x14ac:dyDescent="0.25">
      <c r="B20" s="224"/>
      <c r="C20" s="224"/>
      <c r="D20" s="160"/>
      <c r="E20" s="123"/>
      <c r="F20" s="42"/>
      <c r="G20" s="57"/>
      <c r="H20" s="16"/>
      <c r="I20" s="70"/>
      <c r="J20" s="70"/>
      <c r="K20" s="70"/>
      <c r="L20" s="70"/>
      <c r="M20" s="70"/>
      <c r="N20" s="15"/>
    </row>
    <row r="21" spans="1:14" x14ac:dyDescent="0.25">
      <c r="B21" s="224"/>
      <c r="C21" s="224"/>
      <c r="D21" s="160"/>
      <c r="E21" s="123"/>
      <c r="F21" s="42"/>
      <c r="G21" s="57"/>
      <c r="H21" s="16"/>
      <c r="I21" s="70"/>
      <c r="J21" s="70"/>
      <c r="K21" s="70"/>
      <c r="L21" s="70"/>
      <c r="M21" s="70"/>
      <c r="N21" s="15"/>
    </row>
    <row r="22" spans="1:14" ht="15.75" thickBot="1" x14ac:dyDescent="0.3">
      <c r="B22" s="216" t="s">
        <v>14</v>
      </c>
      <c r="C22" s="217"/>
      <c r="D22" s="160"/>
      <c r="E22" s="42">
        <f>SUM(E15:E21)</f>
        <v>350192400</v>
      </c>
      <c r="F22" s="122">
        <f>SUM(F15:F21)</f>
        <v>120</v>
      </c>
      <c r="G22" s="57"/>
      <c r="H22" s="16"/>
      <c r="I22" s="70"/>
      <c r="J22" s="70"/>
      <c r="K22" s="70"/>
      <c r="L22" s="70"/>
      <c r="M22" s="70"/>
      <c r="N22" s="15"/>
    </row>
    <row r="23" spans="1:14" ht="45.75" thickBot="1" x14ac:dyDescent="0.3">
      <c r="A23" s="30"/>
      <c r="B23" s="36" t="s">
        <v>15</v>
      </c>
      <c r="C23" s="36" t="s">
        <v>92</v>
      </c>
      <c r="E23" s="25"/>
      <c r="F23" s="25"/>
      <c r="G23" s="25"/>
      <c r="H23" s="25"/>
      <c r="I23" s="5"/>
      <c r="J23" s="5"/>
      <c r="K23" s="5"/>
      <c r="L23" s="5"/>
      <c r="M23" s="5"/>
    </row>
    <row r="24" spans="1:14" ht="15.75" thickBot="1" x14ac:dyDescent="0.3">
      <c r="A24" s="31">
        <v>1</v>
      </c>
      <c r="C24" s="33">
        <f>+F22*0.8</f>
        <v>96</v>
      </c>
      <c r="D24" s="29"/>
      <c r="E24" s="32">
        <f>E22</f>
        <v>350192400</v>
      </c>
      <c r="F24" s="27"/>
      <c r="G24" s="27"/>
      <c r="H24" s="27"/>
      <c r="I24" s="17"/>
      <c r="J24" s="17"/>
      <c r="K24" s="17"/>
      <c r="L24" s="17"/>
      <c r="M24" s="17"/>
    </row>
    <row r="25" spans="1:14" x14ac:dyDescent="0.25">
      <c r="A25" s="62"/>
      <c r="C25" s="63"/>
      <c r="D25" s="26"/>
      <c r="E25" s="64"/>
      <c r="F25" s="27"/>
      <c r="G25" s="27"/>
      <c r="H25" s="27"/>
      <c r="I25" s="17"/>
      <c r="J25" s="17"/>
      <c r="K25" s="17"/>
      <c r="L25" s="17"/>
      <c r="M25" s="17"/>
    </row>
    <row r="26" spans="1:14" x14ac:dyDescent="0.25">
      <c r="A26" s="62"/>
      <c r="C26" s="63"/>
      <c r="D26" s="26"/>
      <c r="E26" s="64"/>
      <c r="F26" s="27"/>
      <c r="G26" s="27"/>
      <c r="H26" s="27"/>
      <c r="I26" s="17"/>
      <c r="J26" s="17"/>
      <c r="K26" s="17"/>
      <c r="L26" s="17"/>
      <c r="M26" s="17"/>
    </row>
    <row r="27" spans="1:14" x14ac:dyDescent="0.25">
      <c r="A27" s="62"/>
      <c r="B27" s="85" t="s">
        <v>124</v>
      </c>
      <c r="C27" s="67"/>
      <c r="D27" s="67"/>
      <c r="E27" s="67"/>
      <c r="F27" s="67"/>
      <c r="G27" s="67"/>
      <c r="H27" s="67"/>
      <c r="I27" s="70"/>
      <c r="J27" s="70"/>
      <c r="K27" s="70"/>
      <c r="L27" s="70"/>
      <c r="M27" s="70"/>
      <c r="N27" s="71"/>
    </row>
    <row r="28" spans="1:14" x14ac:dyDescent="0.25">
      <c r="A28" s="62"/>
      <c r="B28" s="67"/>
      <c r="C28" s="67"/>
      <c r="D28" s="67"/>
      <c r="E28" s="67"/>
      <c r="F28" s="67"/>
      <c r="G28" s="67"/>
      <c r="H28" s="67"/>
      <c r="I28" s="70"/>
      <c r="J28" s="70"/>
      <c r="K28" s="70"/>
      <c r="L28" s="70"/>
      <c r="M28" s="70"/>
      <c r="N28" s="71"/>
    </row>
    <row r="29" spans="1:14" x14ac:dyDescent="0.25">
      <c r="A29" s="62"/>
      <c r="B29" s="87" t="s">
        <v>33</v>
      </c>
      <c r="C29" s="87" t="s">
        <v>125</v>
      </c>
      <c r="D29" s="87" t="s">
        <v>126</v>
      </c>
      <c r="E29" s="67"/>
      <c r="F29" s="67"/>
      <c r="G29" s="67"/>
      <c r="H29" s="67"/>
      <c r="I29" s="70"/>
      <c r="J29" s="70"/>
      <c r="K29" s="70"/>
      <c r="L29" s="70"/>
      <c r="M29" s="70"/>
      <c r="N29" s="71"/>
    </row>
    <row r="30" spans="1:14" x14ac:dyDescent="0.25">
      <c r="A30" s="62"/>
      <c r="B30" s="84" t="s">
        <v>127</v>
      </c>
      <c r="C30" s="159" t="s">
        <v>149</v>
      </c>
      <c r="D30" s="84"/>
      <c r="E30" s="67"/>
      <c r="F30" s="67"/>
      <c r="G30" s="67"/>
      <c r="H30" s="67"/>
      <c r="I30" s="70"/>
      <c r="J30" s="70"/>
      <c r="K30" s="70"/>
      <c r="L30" s="70"/>
      <c r="M30" s="70"/>
      <c r="N30" s="71"/>
    </row>
    <row r="31" spans="1:14" x14ac:dyDescent="0.25">
      <c r="A31" s="62"/>
      <c r="B31" s="84" t="s">
        <v>128</v>
      </c>
      <c r="C31" s="159" t="s">
        <v>149</v>
      </c>
      <c r="D31" s="84"/>
      <c r="E31" s="67"/>
      <c r="F31" s="67"/>
      <c r="G31" s="67"/>
      <c r="H31" s="67"/>
      <c r="I31" s="70"/>
      <c r="J31" s="70"/>
      <c r="K31" s="70"/>
      <c r="L31" s="70"/>
      <c r="M31" s="70"/>
      <c r="N31" s="71"/>
    </row>
    <row r="32" spans="1:14" x14ac:dyDescent="0.25">
      <c r="A32" s="62"/>
      <c r="B32" s="84" t="s">
        <v>129</v>
      </c>
      <c r="C32" s="159" t="s">
        <v>149</v>
      </c>
      <c r="D32" s="84"/>
      <c r="E32" s="67"/>
      <c r="F32" s="67"/>
      <c r="G32" s="67"/>
      <c r="H32" s="67"/>
      <c r="I32" s="70"/>
      <c r="J32" s="70"/>
      <c r="K32" s="70"/>
      <c r="L32" s="70"/>
      <c r="M32" s="70"/>
      <c r="N32" s="71"/>
    </row>
    <row r="33" spans="1:17" x14ac:dyDescent="0.25">
      <c r="A33" s="62"/>
      <c r="B33" s="84" t="s">
        <v>130</v>
      </c>
      <c r="C33" s="159" t="s">
        <v>149</v>
      </c>
      <c r="D33" s="84"/>
      <c r="E33" s="67"/>
      <c r="F33" s="67"/>
      <c r="G33" s="67"/>
      <c r="H33" s="67"/>
      <c r="I33" s="70"/>
      <c r="J33" s="70"/>
      <c r="K33" s="70"/>
      <c r="L33" s="70"/>
      <c r="M33" s="70"/>
      <c r="N33" s="71"/>
    </row>
    <row r="34" spans="1:17" x14ac:dyDescent="0.25">
      <c r="A34" s="62"/>
      <c r="B34" s="67"/>
      <c r="C34" s="67"/>
      <c r="D34" s="67"/>
      <c r="E34" s="67"/>
      <c r="F34" s="67"/>
      <c r="G34" s="67"/>
      <c r="H34" s="67"/>
      <c r="I34" s="70"/>
      <c r="J34" s="70"/>
      <c r="K34" s="70"/>
      <c r="L34" s="70"/>
      <c r="M34" s="70"/>
      <c r="N34" s="71"/>
    </row>
    <row r="35" spans="1:17" x14ac:dyDescent="0.25">
      <c r="A35" s="62"/>
      <c r="B35" s="67"/>
      <c r="C35" s="67"/>
      <c r="D35" s="67"/>
      <c r="E35" s="67"/>
      <c r="F35" s="67"/>
      <c r="G35" s="67"/>
      <c r="H35" s="67"/>
      <c r="I35" s="70"/>
      <c r="J35" s="70"/>
      <c r="K35" s="70"/>
      <c r="L35" s="70"/>
      <c r="M35" s="70"/>
      <c r="N35" s="71"/>
    </row>
    <row r="36" spans="1:17" x14ac:dyDescent="0.25">
      <c r="A36" s="62"/>
      <c r="B36" s="85" t="s">
        <v>131</v>
      </c>
      <c r="C36" s="67"/>
      <c r="D36" s="67"/>
      <c r="E36" s="67"/>
      <c r="F36" s="67"/>
      <c r="G36" s="67"/>
      <c r="H36" s="67"/>
      <c r="I36" s="70"/>
      <c r="J36" s="70"/>
      <c r="K36" s="70"/>
      <c r="L36" s="70"/>
      <c r="M36" s="70"/>
      <c r="N36" s="71"/>
    </row>
    <row r="37" spans="1:17" x14ac:dyDescent="0.25">
      <c r="A37" s="62"/>
      <c r="B37" s="67"/>
      <c r="C37" s="67"/>
      <c r="D37" s="67"/>
      <c r="E37" s="67"/>
      <c r="F37" s="67"/>
      <c r="G37" s="67"/>
      <c r="H37" s="67"/>
      <c r="I37" s="70"/>
      <c r="J37" s="70"/>
      <c r="K37" s="70"/>
      <c r="L37" s="70"/>
      <c r="M37" s="70"/>
      <c r="N37" s="71"/>
    </row>
    <row r="38" spans="1:17" x14ac:dyDescent="0.25">
      <c r="A38" s="62"/>
      <c r="B38" s="67"/>
      <c r="C38" s="67"/>
      <c r="D38" s="67"/>
      <c r="E38" s="67"/>
      <c r="F38" s="67"/>
      <c r="G38" s="67"/>
      <c r="H38" s="67"/>
      <c r="I38" s="70"/>
      <c r="J38" s="70"/>
      <c r="K38" s="70"/>
      <c r="L38" s="70"/>
      <c r="M38" s="70"/>
      <c r="N38" s="71"/>
    </row>
    <row r="39" spans="1:17" x14ac:dyDescent="0.25">
      <c r="A39" s="62"/>
      <c r="B39" s="87" t="s">
        <v>33</v>
      </c>
      <c r="C39" s="87" t="s">
        <v>57</v>
      </c>
      <c r="D39" s="86" t="s">
        <v>50</v>
      </c>
      <c r="E39" s="86" t="s">
        <v>16</v>
      </c>
      <c r="F39" s="67"/>
      <c r="G39" s="67"/>
      <c r="H39" s="67"/>
      <c r="I39" s="70"/>
      <c r="J39" s="70"/>
      <c r="K39" s="70"/>
      <c r="L39" s="70"/>
      <c r="M39" s="70"/>
      <c r="N39" s="71"/>
    </row>
    <row r="40" spans="1:17" ht="28.5" x14ac:dyDescent="0.25">
      <c r="A40" s="62"/>
      <c r="B40" s="68" t="s">
        <v>132</v>
      </c>
      <c r="C40" s="69">
        <v>40</v>
      </c>
      <c r="D40" s="159">
        <v>0</v>
      </c>
      <c r="E40" s="233">
        <f>+D40+D41</f>
        <v>35</v>
      </c>
      <c r="F40" s="67"/>
      <c r="G40" s="67"/>
      <c r="H40" s="67"/>
      <c r="I40" s="70"/>
      <c r="J40" s="70"/>
      <c r="K40" s="70"/>
      <c r="L40" s="70"/>
      <c r="M40" s="70"/>
      <c r="N40" s="71"/>
    </row>
    <row r="41" spans="1:17" ht="42.75" x14ac:dyDescent="0.25">
      <c r="A41" s="62"/>
      <c r="B41" s="68" t="s">
        <v>133</v>
      </c>
      <c r="C41" s="69">
        <v>60</v>
      </c>
      <c r="D41" s="159">
        <f>+D145</f>
        <v>35</v>
      </c>
      <c r="E41" s="234"/>
      <c r="F41" s="67"/>
      <c r="G41" s="67"/>
      <c r="H41" s="67"/>
      <c r="I41" s="70"/>
      <c r="J41" s="70"/>
      <c r="K41" s="70"/>
      <c r="L41" s="70"/>
      <c r="M41" s="70"/>
      <c r="N41" s="71"/>
    </row>
    <row r="42" spans="1:17" x14ac:dyDescent="0.25">
      <c r="A42" s="62"/>
      <c r="C42" s="63"/>
      <c r="D42" s="26"/>
      <c r="E42" s="64"/>
      <c r="F42" s="27"/>
      <c r="G42" s="27"/>
      <c r="H42" s="27"/>
      <c r="I42" s="17"/>
      <c r="J42" s="17"/>
      <c r="K42" s="17"/>
      <c r="L42" s="17"/>
      <c r="M42" s="17"/>
    </row>
    <row r="43" spans="1:17" x14ac:dyDescent="0.25">
      <c r="A43" s="62"/>
      <c r="C43" s="63"/>
      <c r="D43" s="26"/>
      <c r="E43" s="64"/>
      <c r="F43" s="27"/>
      <c r="G43" s="27"/>
      <c r="H43" s="27"/>
      <c r="I43" s="17"/>
      <c r="J43" s="17"/>
      <c r="K43" s="17"/>
      <c r="L43" s="17"/>
      <c r="M43" s="17"/>
    </row>
    <row r="44" spans="1:17" x14ac:dyDescent="0.25">
      <c r="A44" s="62"/>
      <c r="C44" s="63"/>
      <c r="D44" s="26"/>
      <c r="E44" s="64"/>
      <c r="F44" s="27"/>
      <c r="G44" s="27"/>
      <c r="H44" s="27"/>
      <c r="I44" s="17"/>
      <c r="J44" s="17"/>
      <c r="K44" s="17"/>
      <c r="L44" s="17"/>
      <c r="M44" s="17"/>
    </row>
    <row r="45" spans="1:17" ht="15.75" thickBot="1" x14ac:dyDescent="0.3">
      <c r="M45" s="226" t="s">
        <v>35</v>
      </c>
      <c r="N45" s="226"/>
    </row>
    <row r="46" spans="1:17" x14ac:dyDescent="0.25">
      <c r="B46" s="85" t="s">
        <v>30</v>
      </c>
      <c r="M46" s="43"/>
      <c r="N46" s="43"/>
    </row>
    <row r="47" spans="1:17" ht="15.75" thickBot="1" x14ac:dyDescent="0.3">
      <c r="M47" s="43"/>
      <c r="N47" s="43"/>
    </row>
    <row r="48" spans="1:17" s="70" customFormat="1" ht="109.5" customHeight="1" x14ac:dyDescent="0.25">
      <c r="B48" s="81" t="s">
        <v>134</v>
      </c>
      <c r="C48" s="81" t="s">
        <v>135</v>
      </c>
      <c r="D48" s="81" t="s">
        <v>136</v>
      </c>
      <c r="E48" s="81" t="s">
        <v>44</v>
      </c>
      <c r="F48" s="81" t="s">
        <v>22</v>
      </c>
      <c r="G48" s="81" t="s">
        <v>93</v>
      </c>
      <c r="H48" s="81" t="s">
        <v>17</v>
      </c>
      <c r="I48" s="81" t="s">
        <v>10</v>
      </c>
      <c r="J48" s="81" t="s">
        <v>31</v>
      </c>
      <c r="K48" s="81" t="s">
        <v>60</v>
      </c>
      <c r="L48" s="81" t="s">
        <v>20</v>
      </c>
      <c r="M48" s="66" t="s">
        <v>26</v>
      </c>
      <c r="N48" s="81" t="s">
        <v>137</v>
      </c>
      <c r="O48" s="81" t="s">
        <v>36</v>
      </c>
      <c r="P48" s="82" t="s">
        <v>11</v>
      </c>
      <c r="Q48" s="82" t="s">
        <v>19</v>
      </c>
    </row>
    <row r="49" spans="1:26" s="76" customFormat="1" ht="30" x14ac:dyDescent="0.25">
      <c r="A49" s="34">
        <v>1</v>
      </c>
      <c r="B49" s="133" t="s">
        <v>148</v>
      </c>
      <c r="C49" s="133" t="s">
        <v>148</v>
      </c>
      <c r="D49" s="78" t="s">
        <v>150</v>
      </c>
      <c r="E49" s="72" t="s">
        <v>151</v>
      </c>
      <c r="F49" s="73" t="s">
        <v>125</v>
      </c>
      <c r="G49" s="116"/>
      <c r="H49" s="80">
        <v>41099</v>
      </c>
      <c r="I49" s="74">
        <v>41273</v>
      </c>
      <c r="J49" s="74" t="s">
        <v>126</v>
      </c>
      <c r="K49" s="127">
        <v>5.76</v>
      </c>
      <c r="L49" s="126">
        <v>0</v>
      </c>
      <c r="M49" s="125">
        <v>120</v>
      </c>
      <c r="N49" s="65">
        <f>+M49*0.8</f>
        <v>96</v>
      </c>
      <c r="O49" s="18">
        <v>172800000</v>
      </c>
      <c r="P49" s="18">
        <v>69</v>
      </c>
      <c r="Q49" s="117"/>
      <c r="R49" s="75"/>
      <c r="S49" s="75"/>
      <c r="T49" s="75"/>
      <c r="U49" s="75"/>
      <c r="V49" s="75"/>
      <c r="W49" s="75"/>
      <c r="X49" s="75"/>
      <c r="Y49" s="75"/>
      <c r="Z49" s="75"/>
    </row>
    <row r="50" spans="1:26" s="76" customFormat="1" ht="30" x14ac:dyDescent="0.25">
      <c r="A50" s="34">
        <f>+A49+1</f>
        <v>2</v>
      </c>
      <c r="B50" s="133" t="s">
        <v>148</v>
      </c>
      <c r="C50" s="133" t="s">
        <v>148</v>
      </c>
      <c r="D50" s="78" t="s">
        <v>150</v>
      </c>
      <c r="E50" s="72" t="s">
        <v>152</v>
      </c>
      <c r="F50" s="73" t="s">
        <v>125</v>
      </c>
      <c r="G50" s="73"/>
      <c r="H50" s="80">
        <v>41261</v>
      </c>
      <c r="I50" s="74">
        <v>42004</v>
      </c>
      <c r="J50" s="74" t="s">
        <v>126</v>
      </c>
      <c r="K50" s="125">
        <v>21</v>
      </c>
      <c r="L50" s="127">
        <v>0.46</v>
      </c>
      <c r="M50" s="125">
        <v>120</v>
      </c>
      <c r="N50" s="65">
        <v>96</v>
      </c>
      <c r="O50" s="18">
        <v>531673800</v>
      </c>
      <c r="P50" s="18">
        <v>70</v>
      </c>
      <c r="Q50" s="117"/>
      <c r="R50" s="75"/>
      <c r="S50" s="75"/>
      <c r="T50" s="75"/>
      <c r="U50" s="75"/>
      <c r="V50" s="75"/>
      <c r="W50" s="75"/>
      <c r="X50" s="75"/>
      <c r="Y50" s="75"/>
      <c r="Z50" s="75"/>
    </row>
    <row r="51" spans="1:26" s="76" customFormat="1" x14ac:dyDescent="0.25">
      <c r="A51" s="34">
        <f t="shared" ref="A51:A56" si="0">+A50+1</f>
        <v>3</v>
      </c>
      <c r="B51" s="77"/>
      <c r="C51" s="78"/>
      <c r="D51" s="77"/>
      <c r="E51" s="72"/>
      <c r="F51" s="73"/>
      <c r="G51" s="73"/>
      <c r="H51" s="73"/>
      <c r="I51" s="74"/>
      <c r="J51" s="74"/>
      <c r="K51" s="125"/>
      <c r="L51" s="125"/>
      <c r="M51" s="125"/>
      <c r="N51" s="65"/>
      <c r="O51" s="18"/>
      <c r="P51" s="18"/>
      <c r="Q51" s="117"/>
      <c r="R51" s="75"/>
      <c r="S51" s="75"/>
      <c r="T51" s="75"/>
      <c r="U51" s="75"/>
      <c r="V51" s="75"/>
      <c r="W51" s="75"/>
      <c r="X51" s="75"/>
      <c r="Y51" s="75"/>
      <c r="Z51" s="75"/>
    </row>
    <row r="52" spans="1:26" s="76" customFormat="1" x14ac:dyDescent="0.25">
      <c r="A52" s="34">
        <f t="shared" si="0"/>
        <v>4</v>
      </c>
      <c r="B52" s="77"/>
      <c r="C52" s="78"/>
      <c r="D52" s="77"/>
      <c r="E52" s="72"/>
      <c r="F52" s="73"/>
      <c r="G52" s="73"/>
      <c r="H52" s="73"/>
      <c r="I52" s="74"/>
      <c r="J52" s="74"/>
      <c r="K52" s="125"/>
      <c r="L52" s="125"/>
      <c r="M52" s="125"/>
      <c r="N52" s="65"/>
      <c r="O52" s="18"/>
      <c r="P52" s="18"/>
      <c r="Q52" s="117"/>
      <c r="R52" s="75"/>
      <c r="S52" s="75"/>
      <c r="T52" s="75"/>
      <c r="U52" s="75"/>
      <c r="V52" s="75"/>
      <c r="W52" s="75"/>
      <c r="X52" s="75"/>
      <c r="Y52" s="75"/>
      <c r="Z52" s="75"/>
    </row>
    <row r="53" spans="1:26" s="76" customFormat="1" x14ac:dyDescent="0.25">
      <c r="A53" s="34">
        <f t="shared" si="0"/>
        <v>5</v>
      </c>
      <c r="B53" s="77"/>
      <c r="C53" s="78"/>
      <c r="D53" s="77"/>
      <c r="E53" s="72"/>
      <c r="F53" s="73"/>
      <c r="G53" s="73"/>
      <c r="H53" s="73"/>
      <c r="I53" s="74"/>
      <c r="J53" s="74"/>
      <c r="K53" s="125"/>
      <c r="L53" s="125"/>
      <c r="M53" s="125"/>
      <c r="N53" s="65"/>
      <c r="O53" s="18"/>
      <c r="P53" s="18"/>
      <c r="Q53" s="117"/>
      <c r="R53" s="75"/>
      <c r="S53" s="75"/>
      <c r="T53" s="75"/>
      <c r="U53" s="75"/>
      <c r="V53" s="75"/>
      <c r="W53" s="75"/>
      <c r="X53" s="75"/>
      <c r="Y53" s="75"/>
      <c r="Z53" s="75"/>
    </row>
    <row r="54" spans="1:26" s="76" customFormat="1" x14ac:dyDescent="0.25">
      <c r="A54" s="34">
        <f t="shared" si="0"/>
        <v>6</v>
      </c>
      <c r="B54" s="77"/>
      <c r="C54" s="78"/>
      <c r="D54" s="77"/>
      <c r="E54" s="72"/>
      <c r="F54" s="73"/>
      <c r="G54" s="73"/>
      <c r="H54" s="73"/>
      <c r="I54" s="74"/>
      <c r="J54" s="74"/>
      <c r="K54" s="125"/>
      <c r="L54" s="125"/>
      <c r="M54" s="125"/>
      <c r="N54" s="65"/>
      <c r="O54" s="18"/>
      <c r="P54" s="18"/>
      <c r="Q54" s="117"/>
      <c r="R54" s="75"/>
      <c r="S54" s="75"/>
      <c r="T54" s="75"/>
      <c r="U54" s="75"/>
      <c r="V54" s="75"/>
      <c r="W54" s="75"/>
      <c r="X54" s="75"/>
      <c r="Y54" s="75"/>
      <c r="Z54" s="75"/>
    </row>
    <row r="55" spans="1:26" s="76" customFormat="1" x14ac:dyDescent="0.25">
      <c r="A55" s="34">
        <f t="shared" si="0"/>
        <v>7</v>
      </c>
      <c r="B55" s="77"/>
      <c r="C55" s="78"/>
      <c r="D55" s="77"/>
      <c r="E55" s="72"/>
      <c r="F55" s="73"/>
      <c r="G55" s="73"/>
      <c r="H55" s="73"/>
      <c r="I55" s="74"/>
      <c r="J55" s="74"/>
      <c r="K55" s="125"/>
      <c r="L55" s="125"/>
      <c r="M55" s="125"/>
      <c r="N55" s="65"/>
      <c r="O55" s="18"/>
      <c r="P55" s="18"/>
      <c r="Q55" s="117"/>
      <c r="R55" s="75"/>
      <c r="S55" s="75"/>
      <c r="T55" s="75"/>
      <c r="U55" s="75"/>
      <c r="V55" s="75"/>
      <c r="W55" s="75"/>
      <c r="X55" s="75"/>
      <c r="Y55" s="75"/>
      <c r="Z55" s="75"/>
    </row>
    <row r="56" spans="1:26" s="76" customFormat="1" x14ac:dyDescent="0.25">
      <c r="A56" s="34">
        <f t="shared" si="0"/>
        <v>8</v>
      </c>
      <c r="B56" s="77"/>
      <c r="C56" s="78"/>
      <c r="D56" s="77"/>
      <c r="E56" s="72"/>
      <c r="F56" s="73"/>
      <c r="G56" s="73"/>
      <c r="H56" s="73"/>
      <c r="I56" s="74"/>
      <c r="J56" s="74"/>
      <c r="K56" s="125"/>
      <c r="L56" s="125"/>
      <c r="M56" s="125"/>
      <c r="N56" s="65"/>
      <c r="O56" s="18"/>
      <c r="P56" s="18"/>
      <c r="Q56" s="117"/>
      <c r="R56" s="75"/>
      <c r="S56" s="75"/>
      <c r="T56" s="75"/>
      <c r="U56" s="75"/>
      <c r="V56" s="75"/>
      <c r="W56" s="75"/>
      <c r="X56" s="75"/>
      <c r="Y56" s="75"/>
      <c r="Z56" s="75"/>
    </row>
    <row r="57" spans="1:26" s="76" customFormat="1" x14ac:dyDescent="0.25">
      <c r="A57" s="34"/>
      <c r="B57" s="35" t="s">
        <v>16</v>
      </c>
      <c r="C57" s="78"/>
      <c r="D57" s="77"/>
      <c r="E57" s="72"/>
      <c r="F57" s="73"/>
      <c r="G57" s="73"/>
      <c r="H57" s="73"/>
      <c r="I57" s="74"/>
      <c r="J57" s="74"/>
      <c r="K57" s="79">
        <f t="shared" ref="K57" si="1">SUM(K49:K56)</f>
        <v>26.759999999999998</v>
      </c>
      <c r="L57" s="79">
        <f t="shared" ref="L57:N57" si="2">SUM(L49:L56)</f>
        <v>0.46</v>
      </c>
      <c r="M57" s="115">
        <f t="shared" si="2"/>
        <v>240</v>
      </c>
      <c r="N57" s="79">
        <f t="shared" si="2"/>
        <v>192</v>
      </c>
      <c r="O57" s="18"/>
      <c r="P57" s="18"/>
      <c r="Q57" s="118"/>
    </row>
    <row r="58" spans="1:26" s="19" customFormat="1" x14ac:dyDescent="0.25">
      <c r="E58" s="20"/>
    </row>
    <row r="59" spans="1:26" s="19" customFormat="1" x14ac:dyDescent="0.25">
      <c r="B59" s="227" t="s">
        <v>28</v>
      </c>
      <c r="C59" s="227" t="s">
        <v>27</v>
      </c>
      <c r="D59" s="225" t="s">
        <v>34</v>
      </c>
      <c r="E59" s="225"/>
    </row>
    <row r="60" spans="1:26" s="19" customFormat="1" x14ac:dyDescent="0.25">
      <c r="B60" s="228"/>
      <c r="C60" s="228"/>
      <c r="D60" s="161" t="s">
        <v>23</v>
      </c>
      <c r="E60" s="41" t="s">
        <v>24</v>
      </c>
    </row>
    <row r="61" spans="1:26" s="19" customFormat="1" ht="30.6" customHeight="1" x14ac:dyDescent="0.25">
      <c r="B61" s="39" t="s">
        <v>21</v>
      </c>
      <c r="C61" s="40">
        <f>+K57</f>
        <v>26.759999999999998</v>
      </c>
      <c r="D61" s="37" t="s">
        <v>149</v>
      </c>
      <c r="E61" s="38"/>
      <c r="F61" s="21"/>
      <c r="G61" s="21"/>
      <c r="H61" s="21"/>
      <c r="I61" s="21"/>
      <c r="J61" s="21"/>
      <c r="K61" s="21"/>
      <c r="L61" s="21"/>
      <c r="M61" s="21"/>
    </row>
    <row r="62" spans="1:26" s="19" customFormat="1" ht="30" customHeight="1" x14ac:dyDescent="0.25">
      <c r="B62" s="39" t="s">
        <v>25</v>
      </c>
      <c r="C62" s="40" t="s">
        <v>153</v>
      </c>
      <c r="D62" s="37" t="s">
        <v>149</v>
      </c>
      <c r="E62" s="38"/>
    </row>
    <row r="63" spans="1:26" s="19" customFormat="1" x14ac:dyDescent="0.25">
      <c r="B63" s="22"/>
      <c r="C63" s="223"/>
      <c r="D63" s="223"/>
      <c r="E63" s="223"/>
      <c r="F63" s="223"/>
      <c r="G63" s="223"/>
      <c r="H63" s="223"/>
      <c r="I63" s="223"/>
      <c r="J63" s="223"/>
      <c r="K63" s="223"/>
      <c r="L63" s="223"/>
      <c r="M63" s="223"/>
      <c r="N63" s="223"/>
    </row>
    <row r="64" spans="1:26" ht="28.15" customHeight="1" thickBot="1" x14ac:dyDescent="0.3"/>
    <row r="65" spans="2:17" ht="27" thickBot="1" x14ac:dyDescent="0.3">
      <c r="B65" s="222" t="s">
        <v>94</v>
      </c>
      <c r="C65" s="222"/>
      <c r="D65" s="222"/>
      <c r="E65" s="222"/>
      <c r="F65" s="222"/>
      <c r="G65" s="222"/>
      <c r="H65" s="222"/>
      <c r="I65" s="222"/>
      <c r="J65" s="222"/>
      <c r="K65" s="222"/>
      <c r="L65" s="222"/>
      <c r="M65" s="222"/>
      <c r="N65" s="222"/>
    </row>
    <row r="68" spans="2:17" ht="109.5" customHeight="1" x14ac:dyDescent="0.25">
      <c r="B68" s="83" t="s">
        <v>138</v>
      </c>
      <c r="C68" s="45" t="s">
        <v>2</v>
      </c>
      <c r="D68" s="45" t="s">
        <v>96</v>
      </c>
      <c r="E68" s="45" t="s">
        <v>95</v>
      </c>
      <c r="F68" s="45" t="s">
        <v>97</v>
      </c>
      <c r="G68" s="45" t="s">
        <v>98</v>
      </c>
      <c r="H68" s="45" t="s">
        <v>99</v>
      </c>
      <c r="I68" s="45" t="s">
        <v>100</v>
      </c>
      <c r="J68" s="45" t="s">
        <v>101</v>
      </c>
      <c r="K68" s="45" t="s">
        <v>102</v>
      </c>
      <c r="L68" s="45" t="s">
        <v>103</v>
      </c>
      <c r="M68" s="60" t="s">
        <v>104</v>
      </c>
      <c r="N68" s="60" t="s">
        <v>105</v>
      </c>
      <c r="O68" s="206" t="s">
        <v>3</v>
      </c>
      <c r="P68" s="208"/>
      <c r="Q68" s="45" t="s">
        <v>18</v>
      </c>
    </row>
    <row r="69" spans="2:17" ht="30" x14ac:dyDescent="0.25">
      <c r="B69" s="1" t="s">
        <v>177</v>
      </c>
      <c r="C69" s="1" t="s">
        <v>154</v>
      </c>
      <c r="D69" s="162" t="s">
        <v>155</v>
      </c>
      <c r="E69" s="3">
        <v>80</v>
      </c>
      <c r="F69" s="2"/>
      <c r="G69" s="2" t="s">
        <v>125</v>
      </c>
      <c r="H69" s="2"/>
      <c r="I69" s="61"/>
      <c r="J69" s="61" t="s">
        <v>125</v>
      </c>
      <c r="K69" s="84" t="s">
        <v>125</v>
      </c>
      <c r="L69" s="84" t="s">
        <v>125</v>
      </c>
      <c r="M69" s="84" t="s">
        <v>125</v>
      </c>
      <c r="N69" s="84" t="s">
        <v>125</v>
      </c>
      <c r="O69" s="210"/>
      <c r="P69" s="211"/>
      <c r="Q69" s="84" t="s">
        <v>125</v>
      </c>
    </row>
    <row r="70" spans="2:17" ht="54.75" customHeight="1" x14ac:dyDescent="0.25">
      <c r="B70" s="84" t="s">
        <v>178</v>
      </c>
      <c r="C70" s="84" t="s">
        <v>154</v>
      </c>
      <c r="D70" s="38" t="s">
        <v>156</v>
      </c>
      <c r="E70" s="38">
        <v>40</v>
      </c>
      <c r="F70" s="37"/>
      <c r="G70" s="37" t="s">
        <v>125</v>
      </c>
      <c r="H70" s="37"/>
      <c r="I70" s="38"/>
      <c r="J70" s="38" t="s">
        <v>125</v>
      </c>
      <c r="K70" s="84" t="s">
        <v>125</v>
      </c>
      <c r="L70" s="84" t="s">
        <v>125</v>
      </c>
      <c r="M70" s="84" t="s">
        <v>125</v>
      </c>
      <c r="N70" s="84" t="s">
        <v>125</v>
      </c>
      <c r="O70" s="212" t="s">
        <v>157</v>
      </c>
      <c r="P70" s="213"/>
      <c r="Q70" s="84" t="s">
        <v>125</v>
      </c>
    </row>
    <row r="71" spans="2:17" x14ac:dyDescent="0.25">
      <c r="B71" s="1"/>
      <c r="C71" s="1"/>
      <c r="D71" s="3"/>
      <c r="E71" s="3"/>
      <c r="F71" s="2"/>
      <c r="G71" s="2"/>
      <c r="H71" s="2"/>
      <c r="I71" s="61"/>
      <c r="J71" s="61"/>
      <c r="K71" s="84"/>
      <c r="L71" s="84"/>
      <c r="M71" s="84"/>
      <c r="N71" s="84"/>
      <c r="O71" s="210"/>
      <c r="P71" s="211"/>
      <c r="Q71" s="84"/>
    </row>
    <row r="72" spans="2:17" x14ac:dyDescent="0.25">
      <c r="B72" s="1"/>
      <c r="C72" s="1"/>
      <c r="D72" s="3"/>
      <c r="E72" s="3"/>
      <c r="F72" s="2"/>
      <c r="G72" s="2"/>
      <c r="H72" s="2"/>
      <c r="I72" s="61"/>
      <c r="J72" s="61"/>
      <c r="K72" s="84"/>
      <c r="L72" s="84"/>
      <c r="M72" s="84"/>
      <c r="N72" s="84"/>
      <c r="O72" s="210"/>
      <c r="P72" s="211"/>
      <c r="Q72" s="84"/>
    </row>
    <row r="73" spans="2:17" x14ac:dyDescent="0.25">
      <c r="B73" s="1"/>
      <c r="C73" s="1"/>
      <c r="D73" s="3"/>
      <c r="E73" s="3"/>
      <c r="F73" s="2"/>
      <c r="G73" s="2"/>
      <c r="H73" s="2"/>
      <c r="I73" s="61"/>
      <c r="J73" s="61"/>
      <c r="K73" s="84"/>
      <c r="L73" s="84"/>
      <c r="M73" s="84"/>
      <c r="N73" s="84"/>
      <c r="O73" s="210"/>
      <c r="P73" s="211"/>
      <c r="Q73" s="84"/>
    </row>
    <row r="74" spans="2:17" x14ac:dyDescent="0.25">
      <c r="B74" s="1"/>
      <c r="C74" s="1"/>
      <c r="D74" s="3"/>
      <c r="E74" s="3"/>
      <c r="F74" s="2"/>
      <c r="G74" s="2"/>
      <c r="H74" s="2"/>
      <c r="I74" s="61"/>
      <c r="J74" s="61"/>
      <c r="K74" s="84"/>
      <c r="L74" s="84"/>
      <c r="M74" s="84"/>
      <c r="N74" s="84"/>
      <c r="O74" s="210"/>
      <c r="P74" s="211"/>
      <c r="Q74" s="84"/>
    </row>
    <row r="75" spans="2:17" x14ac:dyDescent="0.25">
      <c r="B75" s="84"/>
      <c r="C75" s="84"/>
      <c r="D75" s="84"/>
      <c r="E75" s="84"/>
      <c r="F75" s="84"/>
      <c r="G75" s="84"/>
      <c r="H75" s="84"/>
      <c r="I75" s="84"/>
      <c r="J75" s="84"/>
      <c r="K75" s="84"/>
      <c r="L75" s="84"/>
      <c r="M75" s="84"/>
      <c r="N75" s="84"/>
      <c r="O75" s="210"/>
      <c r="P75" s="211"/>
      <c r="Q75" s="84"/>
    </row>
    <row r="76" spans="2:17" x14ac:dyDescent="0.25">
      <c r="B76" s="4" t="s">
        <v>1</v>
      </c>
    </row>
    <row r="77" spans="2:17" x14ac:dyDescent="0.25">
      <c r="B77" s="4" t="s">
        <v>37</v>
      </c>
    </row>
    <row r="78" spans="2:17" x14ac:dyDescent="0.25">
      <c r="B78" s="4" t="s">
        <v>61</v>
      </c>
    </row>
    <row r="80" spans="2:17" ht="15.75" thickBot="1" x14ac:dyDescent="0.3"/>
    <row r="81" spans="2:17" ht="27" thickBot="1" x14ac:dyDescent="0.3">
      <c r="B81" s="235" t="s">
        <v>38</v>
      </c>
      <c r="C81" s="236"/>
      <c r="D81" s="236"/>
      <c r="E81" s="236"/>
      <c r="F81" s="236"/>
      <c r="G81" s="236"/>
      <c r="H81" s="236"/>
      <c r="I81" s="236"/>
      <c r="J81" s="236"/>
      <c r="K81" s="236"/>
      <c r="L81" s="236"/>
      <c r="M81" s="236"/>
      <c r="N81" s="237"/>
    </row>
    <row r="86" spans="2:17" ht="76.5" customHeight="1" x14ac:dyDescent="0.25">
      <c r="B86" s="83" t="s">
        <v>0</v>
      </c>
      <c r="C86" s="83" t="s">
        <v>39</v>
      </c>
      <c r="D86" s="83" t="s">
        <v>40</v>
      </c>
      <c r="E86" s="83" t="s">
        <v>106</v>
      </c>
      <c r="F86" s="83" t="s">
        <v>108</v>
      </c>
      <c r="G86" s="83" t="s">
        <v>109</v>
      </c>
      <c r="H86" s="83" t="s">
        <v>110</v>
      </c>
      <c r="I86" s="83" t="s">
        <v>107</v>
      </c>
      <c r="J86" s="206" t="s">
        <v>111</v>
      </c>
      <c r="K86" s="207"/>
      <c r="L86" s="208"/>
      <c r="M86" s="83" t="s">
        <v>112</v>
      </c>
      <c r="N86" s="83" t="s">
        <v>41</v>
      </c>
      <c r="O86" s="83" t="s">
        <v>170</v>
      </c>
      <c r="P86" s="206" t="s">
        <v>3</v>
      </c>
      <c r="Q86" s="208"/>
    </row>
    <row r="87" spans="2:17" ht="60.75" customHeight="1" x14ac:dyDescent="0.25">
      <c r="B87" s="46" t="s">
        <v>42</v>
      </c>
      <c r="C87" s="50">
        <v>1</v>
      </c>
      <c r="D87" s="46" t="s">
        <v>158</v>
      </c>
      <c r="E87" s="37">
        <v>30403256</v>
      </c>
      <c r="F87" s="84" t="s">
        <v>160</v>
      </c>
      <c r="G87" s="84" t="s">
        <v>161</v>
      </c>
      <c r="H87" s="159" t="s">
        <v>162</v>
      </c>
      <c r="I87" s="38"/>
      <c r="J87" s="46" t="s">
        <v>148</v>
      </c>
      <c r="K87" s="129" t="s">
        <v>163</v>
      </c>
      <c r="L87" s="128" t="s">
        <v>164</v>
      </c>
      <c r="M87" s="159" t="s">
        <v>125</v>
      </c>
      <c r="N87" s="159" t="s">
        <v>125</v>
      </c>
      <c r="O87" s="159" t="s">
        <v>125</v>
      </c>
      <c r="P87" s="209"/>
      <c r="Q87" s="209"/>
    </row>
    <row r="88" spans="2:17" ht="33.6" customHeight="1" x14ac:dyDescent="0.25">
      <c r="B88" s="46" t="s">
        <v>43</v>
      </c>
      <c r="C88" s="50">
        <v>1</v>
      </c>
      <c r="D88" s="46" t="s">
        <v>159</v>
      </c>
      <c r="E88" s="37">
        <v>1053797147</v>
      </c>
      <c r="F88" s="84" t="s">
        <v>167</v>
      </c>
      <c r="G88" s="84" t="s">
        <v>165</v>
      </c>
      <c r="H88" s="130" t="s">
        <v>166</v>
      </c>
      <c r="I88" s="131" t="s">
        <v>168</v>
      </c>
      <c r="J88" s="46" t="s">
        <v>148</v>
      </c>
      <c r="K88" s="129" t="s">
        <v>169</v>
      </c>
      <c r="L88" s="128" t="s">
        <v>43</v>
      </c>
      <c r="M88" s="159" t="s">
        <v>125</v>
      </c>
      <c r="N88" s="159" t="s">
        <v>125</v>
      </c>
      <c r="O88" s="159" t="s">
        <v>237</v>
      </c>
      <c r="P88" s="209" t="s">
        <v>236</v>
      </c>
      <c r="Q88" s="209"/>
    </row>
    <row r="90" spans="2:17" ht="15.75" thickBot="1" x14ac:dyDescent="0.3"/>
    <row r="91" spans="2:17" ht="27" thickBot="1" x14ac:dyDescent="0.3">
      <c r="B91" s="235" t="s">
        <v>45</v>
      </c>
      <c r="C91" s="236"/>
      <c r="D91" s="236"/>
      <c r="E91" s="236"/>
      <c r="F91" s="236"/>
      <c r="G91" s="236"/>
      <c r="H91" s="236"/>
      <c r="I91" s="236"/>
      <c r="J91" s="236"/>
      <c r="K91" s="236"/>
      <c r="L91" s="236"/>
      <c r="M91" s="236"/>
      <c r="N91" s="237"/>
    </row>
    <row r="94" spans="2:17" ht="46.15" customHeight="1" x14ac:dyDescent="0.25">
      <c r="B94" s="45" t="s">
        <v>33</v>
      </c>
      <c r="C94" s="45" t="s">
        <v>46</v>
      </c>
      <c r="D94" s="206" t="s">
        <v>3</v>
      </c>
      <c r="E94" s="208"/>
    </row>
    <row r="95" spans="2:17" ht="46.9" customHeight="1" x14ac:dyDescent="0.25">
      <c r="B95" s="46" t="s">
        <v>113</v>
      </c>
      <c r="C95" s="159" t="s">
        <v>125</v>
      </c>
      <c r="D95" s="209"/>
      <c r="E95" s="209"/>
    </row>
    <row r="98" spans="1:26" ht="26.25" x14ac:dyDescent="0.25">
      <c r="B98" s="214" t="s">
        <v>63</v>
      </c>
      <c r="C98" s="215"/>
      <c r="D98" s="215"/>
      <c r="E98" s="215"/>
      <c r="F98" s="215"/>
      <c r="G98" s="215"/>
      <c r="H98" s="215"/>
      <c r="I98" s="215"/>
      <c r="J98" s="215"/>
      <c r="K98" s="215"/>
      <c r="L98" s="215"/>
      <c r="M98" s="215"/>
      <c r="N98" s="215"/>
      <c r="O98" s="215"/>
      <c r="P98" s="215"/>
    </row>
    <row r="100" spans="1:26" ht="15.75" thickBot="1" x14ac:dyDescent="0.3"/>
    <row r="101" spans="1:26" ht="27" thickBot="1" x14ac:dyDescent="0.3">
      <c r="B101" s="235" t="s">
        <v>53</v>
      </c>
      <c r="C101" s="236"/>
      <c r="D101" s="236"/>
      <c r="E101" s="236"/>
      <c r="F101" s="236"/>
      <c r="G101" s="236"/>
      <c r="H101" s="236"/>
      <c r="I101" s="236"/>
      <c r="J101" s="236"/>
      <c r="K101" s="236"/>
      <c r="L101" s="236"/>
      <c r="M101" s="236"/>
      <c r="N101" s="237"/>
    </row>
    <row r="103" spans="1:26" ht="15.75" thickBot="1" x14ac:dyDescent="0.3">
      <c r="M103" s="43"/>
      <c r="N103" s="43"/>
    </row>
    <row r="104" spans="1:26" s="70" customFormat="1" ht="109.5" customHeight="1" x14ac:dyDescent="0.25">
      <c r="B104" s="81" t="s">
        <v>134</v>
      </c>
      <c r="C104" s="81" t="s">
        <v>135</v>
      </c>
      <c r="D104" s="81" t="s">
        <v>136</v>
      </c>
      <c r="E104" s="81" t="s">
        <v>44</v>
      </c>
      <c r="F104" s="81" t="s">
        <v>22</v>
      </c>
      <c r="G104" s="81" t="s">
        <v>93</v>
      </c>
      <c r="H104" s="81" t="s">
        <v>17</v>
      </c>
      <c r="I104" s="81" t="s">
        <v>10</v>
      </c>
      <c r="J104" s="81" t="s">
        <v>31</v>
      </c>
      <c r="K104" s="81" t="s">
        <v>60</v>
      </c>
      <c r="L104" s="81" t="s">
        <v>20</v>
      </c>
      <c r="M104" s="66" t="s">
        <v>26</v>
      </c>
      <c r="N104" s="81" t="s">
        <v>137</v>
      </c>
      <c r="O104" s="81" t="s">
        <v>36</v>
      </c>
      <c r="P104" s="82" t="s">
        <v>11</v>
      </c>
      <c r="Q104" s="82" t="s">
        <v>19</v>
      </c>
    </row>
    <row r="105" spans="1:26" s="76" customFormat="1" x14ac:dyDescent="0.2">
      <c r="A105" s="34">
        <v>1</v>
      </c>
      <c r="B105" s="133"/>
      <c r="C105" s="124"/>
      <c r="D105" s="77"/>
      <c r="E105" s="72"/>
      <c r="F105" s="73"/>
      <c r="G105" s="116"/>
      <c r="H105" s="80"/>
      <c r="I105" s="74"/>
      <c r="J105" s="74"/>
      <c r="K105" s="74"/>
      <c r="L105" s="74"/>
      <c r="M105" s="65"/>
      <c r="N105" s="65">
        <f>+M105*G105</f>
        <v>0</v>
      </c>
      <c r="O105" s="18"/>
      <c r="P105" s="18"/>
      <c r="Q105" s="117"/>
      <c r="R105" s="75"/>
      <c r="S105" s="75"/>
      <c r="T105" s="75"/>
      <c r="U105" s="75"/>
      <c r="V105" s="75"/>
      <c r="W105" s="75"/>
      <c r="X105" s="75"/>
      <c r="Y105" s="75"/>
      <c r="Z105" s="75"/>
    </row>
    <row r="106" spans="1:26" s="76" customFormat="1" x14ac:dyDescent="0.25">
      <c r="A106" s="34">
        <f>+A105+1</f>
        <v>2</v>
      </c>
      <c r="B106" s="77"/>
      <c r="C106" s="78"/>
      <c r="D106" s="77"/>
      <c r="E106" s="72"/>
      <c r="F106" s="73"/>
      <c r="G106" s="73"/>
      <c r="H106" s="73"/>
      <c r="I106" s="74"/>
      <c r="J106" s="74"/>
      <c r="K106" s="74"/>
      <c r="L106" s="74"/>
      <c r="M106" s="65"/>
      <c r="N106" s="65"/>
      <c r="O106" s="18"/>
      <c r="P106" s="18"/>
      <c r="Q106" s="117"/>
      <c r="R106" s="75"/>
      <c r="S106" s="75"/>
      <c r="T106" s="75"/>
      <c r="U106" s="75"/>
      <c r="V106" s="75"/>
      <c r="W106" s="75"/>
      <c r="X106" s="75"/>
      <c r="Y106" s="75"/>
      <c r="Z106" s="75"/>
    </row>
    <row r="107" spans="1:26" s="76" customFormat="1" x14ac:dyDescent="0.25">
      <c r="A107" s="34">
        <f t="shared" ref="A107:A112" si="3">+A106+1</f>
        <v>3</v>
      </c>
      <c r="B107" s="77"/>
      <c r="C107" s="78"/>
      <c r="D107" s="77"/>
      <c r="E107" s="72"/>
      <c r="F107" s="73"/>
      <c r="G107" s="73"/>
      <c r="H107" s="73"/>
      <c r="I107" s="74"/>
      <c r="J107" s="74"/>
      <c r="K107" s="74"/>
      <c r="L107" s="74"/>
      <c r="M107" s="65"/>
      <c r="N107" s="65"/>
      <c r="O107" s="18"/>
      <c r="P107" s="18"/>
      <c r="Q107" s="117"/>
      <c r="R107" s="75"/>
      <c r="S107" s="75"/>
      <c r="T107" s="75"/>
      <c r="U107" s="75"/>
      <c r="V107" s="75"/>
      <c r="W107" s="75"/>
      <c r="X107" s="75"/>
      <c r="Y107" s="75"/>
      <c r="Z107" s="75"/>
    </row>
    <row r="108" spans="1:26" s="76" customFormat="1" x14ac:dyDescent="0.25">
      <c r="A108" s="34">
        <f t="shared" si="3"/>
        <v>4</v>
      </c>
      <c r="B108" s="77"/>
      <c r="C108" s="78"/>
      <c r="D108" s="77"/>
      <c r="E108" s="72"/>
      <c r="F108" s="73"/>
      <c r="G108" s="73"/>
      <c r="H108" s="73"/>
      <c r="I108" s="74"/>
      <c r="J108" s="74"/>
      <c r="K108" s="74"/>
      <c r="L108" s="74"/>
      <c r="M108" s="65"/>
      <c r="N108" s="65"/>
      <c r="O108" s="18"/>
      <c r="P108" s="18"/>
      <c r="Q108" s="117"/>
      <c r="R108" s="75"/>
      <c r="S108" s="75"/>
      <c r="T108" s="75"/>
      <c r="U108" s="75"/>
      <c r="V108" s="75"/>
      <c r="W108" s="75"/>
      <c r="X108" s="75"/>
      <c r="Y108" s="75"/>
      <c r="Z108" s="75"/>
    </row>
    <row r="109" spans="1:26" s="76" customFormat="1" x14ac:dyDescent="0.25">
      <c r="A109" s="34">
        <f t="shared" si="3"/>
        <v>5</v>
      </c>
      <c r="B109" s="77"/>
      <c r="C109" s="78"/>
      <c r="D109" s="77"/>
      <c r="E109" s="72"/>
      <c r="F109" s="73"/>
      <c r="G109" s="73"/>
      <c r="H109" s="73"/>
      <c r="I109" s="74"/>
      <c r="J109" s="74"/>
      <c r="K109" s="74"/>
      <c r="L109" s="74"/>
      <c r="M109" s="65"/>
      <c r="N109" s="65"/>
      <c r="O109" s="18"/>
      <c r="P109" s="18"/>
      <c r="Q109" s="117"/>
      <c r="R109" s="75"/>
      <c r="S109" s="75"/>
      <c r="T109" s="75"/>
      <c r="U109" s="75"/>
      <c r="V109" s="75"/>
      <c r="W109" s="75"/>
      <c r="X109" s="75"/>
      <c r="Y109" s="75"/>
      <c r="Z109" s="75"/>
    </row>
    <row r="110" spans="1:26" s="76" customFormat="1" x14ac:dyDescent="0.25">
      <c r="A110" s="34">
        <f t="shared" si="3"/>
        <v>6</v>
      </c>
      <c r="B110" s="77"/>
      <c r="C110" s="78"/>
      <c r="D110" s="77"/>
      <c r="E110" s="72"/>
      <c r="F110" s="73"/>
      <c r="G110" s="73"/>
      <c r="H110" s="73"/>
      <c r="I110" s="74"/>
      <c r="J110" s="74"/>
      <c r="K110" s="74"/>
      <c r="L110" s="74"/>
      <c r="M110" s="65"/>
      <c r="N110" s="65"/>
      <c r="O110" s="18"/>
      <c r="P110" s="18"/>
      <c r="Q110" s="117"/>
      <c r="R110" s="75"/>
      <c r="S110" s="75"/>
      <c r="T110" s="75"/>
      <c r="U110" s="75"/>
      <c r="V110" s="75"/>
      <c r="W110" s="75"/>
      <c r="X110" s="75"/>
      <c r="Y110" s="75"/>
      <c r="Z110" s="75"/>
    </row>
    <row r="111" spans="1:26" s="76" customFormat="1" x14ac:dyDescent="0.25">
      <c r="A111" s="34">
        <f t="shared" si="3"/>
        <v>7</v>
      </c>
      <c r="B111" s="77"/>
      <c r="C111" s="78"/>
      <c r="D111" s="77"/>
      <c r="E111" s="72"/>
      <c r="F111" s="73"/>
      <c r="G111" s="73"/>
      <c r="H111" s="73"/>
      <c r="I111" s="74"/>
      <c r="J111" s="74"/>
      <c r="K111" s="74"/>
      <c r="L111" s="74"/>
      <c r="M111" s="65"/>
      <c r="N111" s="65"/>
      <c r="O111" s="18"/>
      <c r="P111" s="18"/>
      <c r="Q111" s="117"/>
      <c r="R111" s="75"/>
      <c r="S111" s="75"/>
      <c r="T111" s="75"/>
      <c r="U111" s="75"/>
      <c r="V111" s="75"/>
      <c r="W111" s="75"/>
      <c r="X111" s="75"/>
      <c r="Y111" s="75"/>
      <c r="Z111" s="75"/>
    </row>
    <row r="112" spans="1:26" s="76" customFormat="1" x14ac:dyDescent="0.25">
      <c r="A112" s="34">
        <f t="shared" si="3"/>
        <v>8</v>
      </c>
      <c r="B112" s="77"/>
      <c r="C112" s="78"/>
      <c r="D112" s="77"/>
      <c r="E112" s="72"/>
      <c r="F112" s="73"/>
      <c r="G112" s="73"/>
      <c r="H112" s="73"/>
      <c r="I112" s="74"/>
      <c r="J112" s="74"/>
      <c r="K112" s="74"/>
      <c r="L112" s="74"/>
      <c r="M112" s="65"/>
      <c r="N112" s="65"/>
      <c r="O112" s="18"/>
      <c r="P112" s="18"/>
      <c r="Q112" s="117"/>
      <c r="R112" s="75"/>
      <c r="S112" s="75"/>
      <c r="T112" s="75"/>
      <c r="U112" s="75"/>
      <c r="V112" s="75"/>
      <c r="W112" s="75"/>
      <c r="X112" s="75"/>
      <c r="Y112" s="75"/>
      <c r="Z112" s="75"/>
    </row>
    <row r="113" spans="1:17" s="76" customFormat="1" x14ac:dyDescent="0.25">
      <c r="A113" s="34"/>
      <c r="B113" s="35" t="s">
        <v>16</v>
      </c>
      <c r="C113" s="78"/>
      <c r="D113" s="77"/>
      <c r="E113" s="72"/>
      <c r="F113" s="73"/>
      <c r="G113" s="73"/>
      <c r="H113" s="73"/>
      <c r="I113" s="74"/>
      <c r="J113" s="74"/>
      <c r="K113" s="79">
        <f t="shared" ref="K113:N113" si="4">SUM(K105:K112)</f>
        <v>0</v>
      </c>
      <c r="L113" s="79">
        <f t="shared" si="4"/>
        <v>0</v>
      </c>
      <c r="M113" s="115">
        <f t="shared" si="4"/>
        <v>0</v>
      </c>
      <c r="N113" s="79">
        <f t="shared" si="4"/>
        <v>0</v>
      </c>
      <c r="O113" s="18"/>
      <c r="P113" s="18"/>
      <c r="Q113" s="118"/>
    </row>
    <row r="114" spans="1:17" x14ac:dyDescent="0.25">
      <c r="B114" s="19"/>
      <c r="C114" s="19"/>
      <c r="D114" s="19"/>
      <c r="E114" s="20"/>
      <c r="F114" s="19"/>
      <c r="G114" s="19"/>
      <c r="H114" s="19"/>
      <c r="I114" s="19"/>
      <c r="J114" s="19"/>
      <c r="K114" s="19"/>
      <c r="L114" s="19"/>
      <c r="M114" s="19"/>
      <c r="N114" s="19"/>
      <c r="O114" s="19"/>
      <c r="P114" s="19"/>
    </row>
    <row r="115" spans="1:17" ht="18.75" x14ac:dyDescent="0.25">
      <c r="B115" s="39" t="s">
        <v>32</v>
      </c>
      <c r="C115" s="49">
        <f>+K113</f>
        <v>0</v>
      </c>
      <c r="H115" s="21"/>
      <c r="I115" s="21"/>
      <c r="J115" s="21"/>
      <c r="K115" s="21"/>
      <c r="L115" s="21"/>
      <c r="M115" s="21"/>
      <c r="N115" s="19"/>
      <c r="O115" s="19"/>
      <c r="P115" s="19"/>
    </row>
    <row r="117" spans="1:17" ht="15.75" thickBot="1" x14ac:dyDescent="0.3"/>
    <row r="118" spans="1:17" ht="37.15" customHeight="1" thickBot="1" x14ac:dyDescent="0.3">
      <c r="B118" s="51" t="s">
        <v>48</v>
      </c>
      <c r="C118" s="52" t="s">
        <v>49</v>
      </c>
      <c r="D118" s="51" t="s">
        <v>50</v>
      </c>
      <c r="E118" s="52" t="s">
        <v>54</v>
      </c>
    </row>
    <row r="119" spans="1:17" ht="41.45" customHeight="1" x14ac:dyDescent="0.25">
      <c r="B119" s="44" t="s">
        <v>114</v>
      </c>
      <c r="C119" s="47">
        <v>20</v>
      </c>
      <c r="D119" s="47">
        <v>0</v>
      </c>
      <c r="E119" s="238">
        <f>+D119+D120+D121</f>
        <v>0</v>
      </c>
    </row>
    <row r="120" spans="1:17" x14ac:dyDescent="0.25">
      <c r="B120" s="44" t="s">
        <v>115</v>
      </c>
      <c r="C120" s="37">
        <v>30</v>
      </c>
      <c r="D120" s="159">
        <v>0</v>
      </c>
      <c r="E120" s="239"/>
    </row>
    <row r="121" spans="1:17" ht="15.75" thickBot="1" x14ac:dyDescent="0.3">
      <c r="B121" s="44" t="s">
        <v>116</v>
      </c>
      <c r="C121" s="48">
        <v>40</v>
      </c>
      <c r="D121" s="48">
        <v>0</v>
      </c>
      <c r="E121" s="240"/>
    </row>
    <row r="123" spans="1:17" ht="15.75" thickBot="1" x14ac:dyDescent="0.3"/>
    <row r="124" spans="1:17" ht="27" thickBot="1" x14ac:dyDescent="0.3">
      <c r="B124" s="235" t="s">
        <v>51</v>
      </c>
      <c r="C124" s="236"/>
      <c r="D124" s="236"/>
      <c r="E124" s="236"/>
      <c r="F124" s="236"/>
      <c r="G124" s="236"/>
      <c r="H124" s="236"/>
      <c r="I124" s="236"/>
      <c r="J124" s="236"/>
      <c r="K124" s="236"/>
      <c r="L124" s="236"/>
      <c r="M124" s="236"/>
      <c r="N124" s="237"/>
    </row>
    <row r="126" spans="1:17" ht="76.5" customHeight="1" x14ac:dyDescent="0.25">
      <c r="B126" s="83" t="s">
        <v>0</v>
      </c>
      <c r="C126" s="83" t="s">
        <v>39</v>
      </c>
      <c r="D126" s="83" t="s">
        <v>40</v>
      </c>
      <c r="E126" s="83" t="s">
        <v>106</v>
      </c>
      <c r="F126" s="83" t="s">
        <v>108</v>
      </c>
      <c r="G126" s="83" t="s">
        <v>109</v>
      </c>
      <c r="H126" s="83" t="s">
        <v>110</v>
      </c>
      <c r="I126" s="83" t="s">
        <v>107</v>
      </c>
      <c r="J126" s="206" t="s">
        <v>111</v>
      </c>
      <c r="K126" s="207"/>
      <c r="L126" s="208"/>
      <c r="M126" s="83" t="s">
        <v>112</v>
      </c>
      <c r="N126" s="83" t="s">
        <v>41</v>
      </c>
      <c r="O126" s="83" t="s">
        <v>179</v>
      </c>
      <c r="P126" s="206" t="s">
        <v>3</v>
      </c>
      <c r="Q126" s="208"/>
    </row>
    <row r="127" spans="1:17" ht="60.75" customHeight="1" x14ac:dyDescent="0.25">
      <c r="B127" s="46" t="s">
        <v>120</v>
      </c>
      <c r="C127" s="50">
        <v>1</v>
      </c>
      <c r="D127" s="84" t="s">
        <v>171</v>
      </c>
      <c r="E127" s="132">
        <v>30300467</v>
      </c>
      <c r="F127" s="159" t="s">
        <v>173</v>
      </c>
      <c r="G127" s="84" t="s">
        <v>165</v>
      </c>
      <c r="H127" s="134">
        <v>35363</v>
      </c>
      <c r="I127" s="38" t="s">
        <v>174</v>
      </c>
      <c r="J127" s="50" t="s">
        <v>148</v>
      </c>
      <c r="K127" s="128" t="s">
        <v>176</v>
      </c>
      <c r="L127" s="128" t="s">
        <v>175</v>
      </c>
      <c r="M127" s="159" t="s">
        <v>125</v>
      </c>
      <c r="N127" s="159" t="s">
        <v>125</v>
      </c>
      <c r="O127" s="159" t="s">
        <v>125</v>
      </c>
      <c r="P127" s="209"/>
      <c r="Q127" s="209"/>
    </row>
    <row r="128" spans="1:17" ht="60.75" customHeight="1" x14ac:dyDescent="0.25">
      <c r="B128" s="46" t="s">
        <v>121</v>
      </c>
      <c r="C128" s="50"/>
      <c r="E128" s="84"/>
      <c r="F128" s="84"/>
      <c r="G128" s="84"/>
      <c r="H128" s="84"/>
      <c r="I128" s="38"/>
      <c r="J128" s="84"/>
      <c r="K128" s="129"/>
      <c r="L128" s="38"/>
      <c r="M128" s="84"/>
      <c r="N128" s="84"/>
      <c r="O128" s="84"/>
      <c r="P128" s="159"/>
      <c r="Q128" s="159"/>
    </row>
    <row r="129" spans="2:17" ht="33.6" customHeight="1" x14ac:dyDescent="0.25">
      <c r="B129" s="46" t="s">
        <v>122</v>
      </c>
      <c r="C129" s="50">
        <v>1</v>
      </c>
      <c r="D129" s="46" t="s">
        <v>172</v>
      </c>
      <c r="E129" s="132">
        <v>30338523</v>
      </c>
      <c r="F129" s="46" t="s">
        <v>180</v>
      </c>
      <c r="G129" s="84" t="s">
        <v>161</v>
      </c>
      <c r="H129" s="134">
        <v>40788</v>
      </c>
      <c r="I129" s="38"/>
      <c r="J129" s="50" t="s">
        <v>148</v>
      </c>
      <c r="K129" s="38" t="s">
        <v>181</v>
      </c>
      <c r="L129" s="129" t="s">
        <v>182</v>
      </c>
      <c r="M129" s="159" t="s">
        <v>125</v>
      </c>
      <c r="N129" s="159" t="s">
        <v>125</v>
      </c>
      <c r="O129" s="159" t="s">
        <v>183</v>
      </c>
      <c r="P129" s="209"/>
      <c r="Q129" s="209"/>
    </row>
    <row r="132" spans="2:17" ht="15.75" thickBot="1" x14ac:dyDescent="0.3"/>
    <row r="133" spans="2:17" ht="54" customHeight="1" x14ac:dyDescent="0.25">
      <c r="B133" s="86" t="s">
        <v>33</v>
      </c>
      <c r="C133" s="86" t="s">
        <v>48</v>
      </c>
      <c r="D133" s="83" t="s">
        <v>49</v>
      </c>
      <c r="E133" s="86" t="s">
        <v>50</v>
      </c>
      <c r="F133" s="52" t="s">
        <v>55</v>
      </c>
      <c r="G133" s="58"/>
    </row>
    <row r="134" spans="2:17" ht="120.75" customHeight="1" x14ac:dyDescent="0.25">
      <c r="B134" s="229" t="s">
        <v>52</v>
      </c>
      <c r="C134" s="158" t="s">
        <v>117</v>
      </c>
      <c r="D134" s="159">
        <v>25</v>
      </c>
      <c r="E134" s="159">
        <v>25</v>
      </c>
      <c r="F134" s="230">
        <f>+E134+E135+E136</f>
        <v>35</v>
      </c>
      <c r="G134" s="59"/>
    </row>
    <row r="135" spans="2:17" ht="106.5" customHeight="1" x14ac:dyDescent="0.25">
      <c r="B135" s="229"/>
      <c r="C135" s="158" t="s">
        <v>118</v>
      </c>
      <c r="D135" s="50">
        <v>25</v>
      </c>
      <c r="E135" s="159"/>
      <c r="F135" s="231"/>
      <c r="G135" s="59"/>
    </row>
    <row r="136" spans="2:17" ht="81" customHeight="1" x14ac:dyDescent="0.25">
      <c r="B136" s="229"/>
      <c r="C136" s="158" t="s">
        <v>119</v>
      </c>
      <c r="D136" s="159">
        <v>10</v>
      </c>
      <c r="E136" s="159">
        <v>10</v>
      </c>
      <c r="F136" s="232"/>
      <c r="G136" s="59"/>
    </row>
    <row r="137" spans="2:17" x14ac:dyDescent="0.25">
      <c r="C137" s="67"/>
    </row>
    <row r="140" spans="2:17" x14ac:dyDescent="0.25">
      <c r="B140" s="85" t="s">
        <v>56</v>
      </c>
    </row>
    <row r="143" spans="2:17" x14ac:dyDescent="0.25">
      <c r="B143" s="87" t="s">
        <v>33</v>
      </c>
      <c r="C143" s="87" t="s">
        <v>57</v>
      </c>
      <c r="D143" s="86" t="s">
        <v>50</v>
      </c>
      <c r="E143" s="86" t="s">
        <v>16</v>
      </c>
    </row>
    <row r="144" spans="2:17" ht="28.5" x14ac:dyDescent="0.25">
      <c r="B144" s="68" t="s">
        <v>58</v>
      </c>
      <c r="C144" s="69">
        <v>40</v>
      </c>
      <c r="D144" s="159">
        <f>+E119</f>
        <v>0</v>
      </c>
      <c r="E144" s="233">
        <f>+D144+D145</f>
        <v>35</v>
      </c>
    </row>
    <row r="145" spans="2:5" ht="42.75" x14ac:dyDescent="0.25">
      <c r="B145" s="68" t="s">
        <v>59</v>
      </c>
      <c r="C145" s="69">
        <v>60</v>
      </c>
      <c r="D145" s="159">
        <f>+F134</f>
        <v>35</v>
      </c>
      <c r="E145" s="234"/>
    </row>
  </sheetData>
  <sheetProtection algorithmName="SHA-512" hashValue="8iibL9oawdM0sbUOSuMozaog9a+atD8CYeG0KHB2YU9ScMHFtHbe+/FMZh8tU38evLsimbEQAAwVL2kuYQTREA==" saltValue="ECWAJC5DrkEIr0886IRjcA==" spinCount="100000" sheet="1" objects="1" scenarios="1"/>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2893 WLL982893 C65389 IV65389 SR65389 ACN65389 AMJ65389 AWF65389 BGB65389 BPX65389 BZT65389 CJP65389 CTL65389 DDH65389 DND65389 DWZ65389 EGV65389 EQR65389 FAN65389 FKJ65389 FUF65389 GEB65389 GNX65389 GXT65389 HHP65389 HRL65389 IBH65389 ILD65389 IUZ65389 JEV65389 JOR65389 JYN65389 KIJ65389 KSF65389 LCB65389 LLX65389 LVT65389 MFP65389 MPL65389 MZH65389 NJD65389 NSZ65389 OCV65389 OMR65389 OWN65389 PGJ65389 PQF65389 QAB65389 QJX65389 QTT65389 RDP65389 RNL65389 RXH65389 SHD65389 SQZ65389 TAV65389 TKR65389 TUN65389 UEJ65389 UOF65389 UYB65389 VHX65389 VRT65389 WBP65389 WLL65389 WVH65389 C130925 IV130925 SR130925 ACN130925 AMJ130925 AWF130925 BGB130925 BPX130925 BZT130925 CJP130925 CTL130925 DDH130925 DND130925 DWZ130925 EGV130925 EQR130925 FAN130925 FKJ130925 FUF130925 GEB130925 GNX130925 GXT130925 HHP130925 HRL130925 IBH130925 ILD130925 IUZ130925 JEV130925 JOR130925 JYN130925 KIJ130925 KSF130925 LCB130925 LLX130925 LVT130925 MFP130925 MPL130925 MZH130925 NJD130925 NSZ130925 OCV130925 OMR130925 OWN130925 PGJ130925 PQF130925 QAB130925 QJX130925 QTT130925 RDP130925 RNL130925 RXH130925 SHD130925 SQZ130925 TAV130925 TKR130925 TUN130925 UEJ130925 UOF130925 UYB130925 VHX130925 VRT130925 WBP130925 WLL130925 WVH130925 C196461 IV196461 SR196461 ACN196461 AMJ196461 AWF196461 BGB196461 BPX196461 BZT196461 CJP196461 CTL196461 DDH196461 DND196461 DWZ196461 EGV196461 EQR196461 FAN196461 FKJ196461 FUF196461 GEB196461 GNX196461 GXT196461 HHP196461 HRL196461 IBH196461 ILD196461 IUZ196461 JEV196461 JOR196461 JYN196461 KIJ196461 KSF196461 LCB196461 LLX196461 LVT196461 MFP196461 MPL196461 MZH196461 NJD196461 NSZ196461 OCV196461 OMR196461 OWN196461 PGJ196461 PQF196461 QAB196461 QJX196461 QTT196461 RDP196461 RNL196461 RXH196461 SHD196461 SQZ196461 TAV196461 TKR196461 TUN196461 UEJ196461 UOF196461 UYB196461 VHX196461 VRT196461 WBP196461 WLL196461 WVH196461 C261997 IV261997 SR261997 ACN261997 AMJ261997 AWF261997 BGB261997 BPX261997 BZT261997 CJP261997 CTL261997 DDH261997 DND261997 DWZ261997 EGV261997 EQR261997 FAN261997 FKJ261997 FUF261997 GEB261997 GNX261997 GXT261997 HHP261997 HRL261997 IBH261997 ILD261997 IUZ261997 JEV261997 JOR261997 JYN261997 KIJ261997 KSF261997 LCB261997 LLX261997 LVT261997 MFP261997 MPL261997 MZH261997 NJD261997 NSZ261997 OCV261997 OMR261997 OWN261997 PGJ261997 PQF261997 QAB261997 QJX261997 QTT261997 RDP261997 RNL261997 RXH261997 SHD261997 SQZ261997 TAV261997 TKR261997 TUN261997 UEJ261997 UOF261997 UYB261997 VHX261997 VRT261997 WBP261997 WLL261997 WVH261997 C327533 IV327533 SR327533 ACN327533 AMJ327533 AWF327533 BGB327533 BPX327533 BZT327533 CJP327533 CTL327533 DDH327533 DND327533 DWZ327533 EGV327533 EQR327533 FAN327533 FKJ327533 FUF327533 GEB327533 GNX327533 GXT327533 HHP327533 HRL327533 IBH327533 ILD327533 IUZ327533 JEV327533 JOR327533 JYN327533 KIJ327533 KSF327533 LCB327533 LLX327533 LVT327533 MFP327533 MPL327533 MZH327533 NJD327533 NSZ327533 OCV327533 OMR327533 OWN327533 PGJ327533 PQF327533 QAB327533 QJX327533 QTT327533 RDP327533 RNL327533 RXH327533 SHD327533 SQZ327533 TAV327533 TKR327533 TUN327533 UEJ327533 UOF327533 UYB327533 VHX327533 VRT327533 WBP327533 WLL327533 WVH327533 C393069 IV393069 SR393069 ACN393069 AMJ393069 AWF393069 BGB393069 BPX393069 BZT393069 CJP393069 CTL393069 DDH393069 DND393069 DWZ393069 EGV393069 EQR393069 FAN393069 FKJ393069 FUF393069 GEB393069 GNX393069 GXT393069 HHP393069 HRL393069 IBH393069 ILD393069 IUZ393069 JEV393069 JOR393069 JYN393069 KIJ393069 KSF393069 LCB393069 LLX393069 LVT393069 MFP393069 MPL393069 MZH393069 NJD393069 NSZ393069 OCV393069 OMR393069 OWN393069 PGJ393069 PQF393069 QAB393069 QJX393069 QTT393069 RDP393069 RNL393069 RXH393069 SHD393069 SQZ393069 TAV393069 TKR393069 TUN393069 UEJ393069 UOF393069 UYB393069 VHX393069 VRT393069 WBP393069 WLL393069 WVH393069 C458605 IV458605 SR458605 ACN458605 AMJ458605 AWF458605 BGB458605 BPX458605 BZT458605 CJP458605 CTL458605 DDH458605 DND458605 DWZ458605 EGV458605 EQR458605 FAN458605 FKJ458605 FUF458605 GEB458605 GNX458605 GXT458605 HHP458605 HRL458605 IBH458605 ILD458605 IUZ458605 JEV458605 JOR458605 JYN458605 KIJ458605 KSF458605 LCB458605 LLX458605 LVT458605 MFP458605 MPL458605 MZH458605 NJD458605 NSZ458605 OCV458605 OMR458605 OWN458605 PGJ458605 PQF458605 QAB458605 QJX458605 QTT458605 RDP458605 RNL458605 RXH458605 SHD458605 SQZ458605 TAV458605 TKR458605 TUN458605 UEJ458605 UOF458605 UYB458605 VHX458605 VRT458605 WBP458605 WLL458605 WVH458605 C524141 IV524141 SR524141 ACN524141 AMJ524141 AWF524141 BGB524141 BPX524141 BZT524141 CJP524141 CTL524141 DDH524141 DND524141 DWZ524141 EGV524141 EQR524141 FAN524141 FKJ524141 FUF524141 GEB524141 GNX524141 GXT524141 HHP524141 HRL524141 IBH524141 ILD524141 IUZ524141 JEV524141 JOR524141 JYN524141 KIJ524141 KSF524141 LCB524141 LLX524141 LVT524141 MFP524141 MPL524141 MZH524141 NJD524141 NSZ524141 OCV524141 OMR524141 OWN524141 PGJ524141 PQF524141 QAB524141 QJX524141 QTT524141 RDP524141 RNL524141 RXH524141 SHD524141 SQZ524141 TAV524141 TKR524141 TUN524141 UEJ524141 UOF524141 UYB524141 VHX524141 VRT524141 WBP524141 WLL524141 WVH524141 C589677 IV589677 SR589677 ACN589677 AMJ589677 AWF589677 BGB589677 BPX589677 BZT589677 CJP589677 CTL589677 DDH589677 DND589677 DWZ589677 EGV589677 EQR589677 FAN589677 FKJ589677 FUF589677 GEB589677 GNX589677 GXT589677 HHP589677 HRL589677 IBH589677 ILD589677 IUZ589677 JEV589677 JOR589677 JYN589677 KIJ589677 KSF589677 LCB589677 LLX589677 LVT589677 MFP589677 MPL589677 MZH589677 NJD589677 NSZ589677 OCV589677 OMR589677 OWN589677 PGJ589677 PQF589677 QAB589677 QJX589677 QTT589677 RDP589677 RNL589677 RXH589677 SHD589677 SQZ589677 TAV589677 TKR589677 TUN589677 UEJ589677 UOF589677 UYB589677 VHX589677 VRT589677 WBP589677 WLL589677 WVH589677 C655213 IV655213 SR655213 ACN655213 AMJ655213 AWF655213 BGB655213 BPX655213 BZT655213 CJP655213 CTL655213 DDH655213 DND655213 DWZ655213 EGV655213 EQR655213 FAN655213 FKJ655213 FUF655213 GEB655213 GNX655213 GXT655213 HHP655213 HRL655213 IBH655213 ILD655213 IUZ655213 JEV655213 JOR655213 JYN655213 KIJ655213 KSF655213 LCB655213 LLX655213 LVT655213 MFP655213 MPL655213 MZH655213 NJD655213 NSZ655213 OCV655213 OMR655213 OWN655213 PGJ655213 PQF655213 QAB655213 QJX655213 QTT655213 RDP655213 RNL655213 RXH655213 SHD655213 SQZ655213 TAV655213 TKR655213 TUN655213 UEJ655213 UOF655213 UYB655213 VHX655213 VRT655213 WBP655213 WLL655213 WVH655213 C720749 IV720749 SR720749 ACN720749 AMJ720749 AWF720749 BGB720749 BPX720749 BZT720749 CJP720749 CTL720749 DDH720749 DND720749 DWZ720749 EGV720749 EQR720749 FAN720749 FKJ720749 FUF720749 GEB720749 GNX720749 GXT720749 HHP720749 HRL720749 IBH720749 ILD720749 IUZ720749 JEV720749 JOR720749 JYN720749 KIJ720749 KSF720749 LCB720749 LLX720749 LVT720749 MFP720749 MPL720749 MZH720749 NJD720749 NSZ720749 OCV720749 OMR720749 OWN720749 PGJ720749 PQF720749 QAB720749 QJX720749 QTT720749 RDP720749 RNL720749 RXH720749 SHD720749 SQZ720749 TAV720749 TKR720749 TUN720749 UEJ720749 UOF720749 UYB720749 VHX720749 VRT720749 WBP720749 WLL720749 WVH720749 C786285 IV786285 SR786285 ACN786285 AMJ786285 AWF786285 BGB786285 BPX786285 BZT786285 CJP786285 CTL786285 DDH786285 DND786285 DWZ786285 EGV786285 EQR786285 FAN786285 FKJ786285 FUF786285 GEB786285 GNX786285 GXT786285 HHP786285 HRL786285 IBH786285 ILD786285 IUZ786285 JEV786285 JOR786285 JYN786285 KIJ786285 KSF786285 LCB786285 LLX786285 LVT786285 MFP786285 MPL786285 MZH786285 NJD786285 NSZ786285 OCV786285 OMR786285 OWN786285 PGJ786285 PQF786285 QAB786285 QJX786285 QTT786285 RDP786285 RNL786285 RXH786285 SHD786285 SQZ786285 TAV786285 TKR786285 TUN786285 UEJ786285 UOF786285 UYB786285 VHX786285 VRT786285 WBP786285 WLL786285 WVH786285 C851821 IV851821 SR851821 ACN851821 AMJ851821 AWF851821 BGB851821 BPX851821 BZT851821 CJP851821 CTL851821 DDH851821 DND851821 DWZ851821 EGV851821 EQR851821 FAN851821 FKJ851821 FUF851821 GEB851821 GNX851821 GXT851821 HHP851821 HRL851821 IBH851821 ILD851821 IUZ851821 JEV851821 JOR851821 JYN851821 KIJ851821 KSF851821 LCB851821 LLX851821 LVT851821 MFP851821 MPL851821 MZH851821 NJD851821 NSZ851821 OCV851821 OMR851821 OWN851821 PGJ851821 PQF851821 QAB851821 QJX851821 QTT851821 RDP851821 RNL851821 RXH851821 SHD851821 SQZ851821 TAV851821 TKR851821 TUN851821 UEJ851821 UOF851821 UYB851821 VHX851821 VRT851821 WBP851821 WLL851821 WVH851821 C917357 IV917357 SR917357 ACN917357 AMJ917357 AWF917357 BGB917357 BPX917357 BZT917357 CJP917357 CTL917357 DDH917357 DND917357 DWZ917357 EGV917357 EQR917357 FAN917357 FKJ917357 FUF917357 GEB917357 GNX917357 GXT917357 HHP917357 HRL917357 IBH917357 ILD917357 IUZ917357 JEV917357 JOR917357 JYN917357 KIJ917357 KSF917357 LCB917357 LLX917357 LVT917357 MFP917357 MPL917357 MZH917357 NJD917357 NSZ917357 OCV917357 OMR917357 OWN917357 PGJ917357 PQF917357 QAB917357 QJX917357 QTT917357 RDP917357 RNL917357 RXH917357 SHD917357 SQZ917357 TAV917357 TKR917357 TUN917357 UEJ917357 UOF917357 UYB917357 VHX917357 VRT917357 WBP917357 WLL917357 WVH917357 C982893 IV982893 SR982893 ACN982893 AMJ982893 AWF982893 BGB982893 BPX982893 BZT982893 CJP982893 CTL982893 DDH982893 DND982893 DWZ982893 EGV982893 EQR982893 FAN982893 FKJ982893 FUF982893 GEB982893 GNX982893 GXT982893 HHP982893 HRL982893 IBH982893 ILD982893 IUZ982893 JEV982893 JOR982893 JYN982893 KIJ982893 KSF982893 LCB982893 LLX982893 LVT982893 MFP982893 MPL982893 MZH982893 NJD982893 NSZ982893 OCV982893 OMR982893 OWN982893 PGJ982893 PQF982893 QAB982893 QJX982893 QTT982893 RDP982893 RNL982893 RXH982893 SHD982893 SQZ982893 TAV982893 TKR982893 TUN982893 UEJ982893 UOF982893 UYB982893 VHX982893 VRT982893 WBP98289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93 A65389 IS65389 SO65389 ACK65389 AMG65389 AWC65389 BFY65389 BPU65389 BZQ65389 CJM65389 CTI65389 DDE65389 DNA65389 DWW65389 EGS65389 EQO65389 FAK65389 FKG65389 FUC65389 GDY65389 GNU65389 GXQ65389 HHM65389 HRI65389 IBE65389 ILA65389 IUW65389 JES65389 JOO65389 JYK65389 KIG65389 KSC65389 LBY65389 LLU65389 LVQ65389 MFM65389 MPI65389 MZE65389 NJA65389 NSW65389 OCS65389 OMO65389 OWK65389 PGG65389 PQC65389 PZY65389 QJU65389 QTQ65389 RDM65389 RNI65389 RXE65389 SHA65389 SQW65389 TAS65389 TKO65389 TUK65389 UEG65389 UOC65389 UXY65389 VHU65389 VRQ65389 WBM65389 WLI65389 WVE65389 A130925 IS130925 SO130925 ACK130925 AMG130925 AWC130925 BFY130925 BPU130925 BZQ130925 CJM130925 CTI130925 DDE130925 DNA130925 DWW130925 EGS130925 EQO130925 FAK130925 FKG130925 FUC130925 GDY130925 GNU130925 GXQ130925 HHM130925 HRI130925 IBE130925 ILA130925 IUW130925 JES130925 JOO130925 JYK130925 KIG130925 KSC130925 LBY130925 LLU130925 LVQ130925 MFM130925 MPI130925 MZE130925 NJA130925 NSW130925 OCS130925 OMO130925 OWK130925 PGG130925 PQC130925 PZY130925 QJU130925 QTQ130925 RDM130925 RNI130925 RXE130925 SHA130925 SQW130925 TAS130925 TKO130925 TUK130925 UEG130925 UOC130925 UXY130925 VHU130925 VRQ130925 WBM130925 WLI130925 WVE130925 A196461 IS196461 SO196461 ACK196461 AMG196461 AWC196461 BFY196461 BPU196461 BZQ196461 CJM196461 CTI196461 DDE196461 DNA196461 DWW196461 EGS196461 EQO196461 FAK196461 FKG196461 FUC196461 GDY196461 GNU196461 GXQ196461 HHM196461 HRI196461 IBE196461 ILA196461 IUW196461 JES196461 JOO196461 JYK196461 KIG196461 KSC196461 LBY196461 LLU196461 LVQ196461 MFM196461 MPI196461 MZE196461 NJA196461 NSW196461 OCS196461 OMO196461 OWK196461 PGG196461 PQC196461 PZY196461 QJU196461 QTQ196461 RDM196461 RNI196461 RXE196461 SHA196461 SQW196461 TAS196461 TKO196461 TUK196461 UEG196461 UOC196461 UXY196461 VHU196461 VRQ196461 WBM196461 WLI196461 WVE196461 A261997 IS261997 SO261997 ACK261997 AMG261997 AWC261997 BFY261997 BPU261997 BZQ261997 CJM261997 CTI261997 DDE261997 DNA261997 DWW261997 EGS261997 EQO261997 FAK261997 FKG261997 FUC261997 GDY261997 GNU261997 GXQ261997 HHM261997 HRI261997 IBE261997 ILA261997 IUW261997 JES261997 JOO261997 JYK261997 KIG261997 KSC261997 LBY261997 LLU261997 LVQ261997 MFM261997 MPI261997 MZE261997 NJA261997 NSW261997 OCS261997 OMO261997 OWK261997 PGG261997 PQC261997 PZY261997 QJU261997 QTQ261997 RDM261997 RNI261997 RXE261997 SHA261997 SQW261997 TAS261997 TKO261997 TUK261997 UEG261997 UOC261997 UXY261997 VHU261997 VRQ261997 WBM261997 WLI261997 WVE261997 A327533 IS327533 SO327533 ACK327533 AMG327533 AWC327533 BFY327533 BPU327533 BZQ327533 CJM327533 CTI327533 DDE327533 DNA327533 DWW327533 EGS327533 EQO327533 FAK327533 FKG327533 FUC327533 GDY327533 GNU327533 GXQ327533 HHM327533 HRI327533 IBE327533 ILA327533 IUW327533 JES327533 JOO327533 JYK327533 KIG327533 KSC327533 LBY327533 LLU327533 LVQ327533 MFM327533 MPI327533 MZE327533 NJA327533 NSW327533 OCS327533 OMO327533 OWK327533 PGG327533 PQC327533 PZY327533 QJU327533 QTQ327533 RDM327533 RNI327533 RXE327533 SHA327533 SQW327533 TAS327533 TKO327533 TUK327533 UEG327533 UOC327533 UXY327533 VHU327533 VRQ327533 WBM327533 WLI327533 WVE327533 A393069 IS393069 SO393069 ACK393069 AMG393069 AWC393069 BFY393069 BPU393069 BZQ393069 CJM393069 CTI393069 DDE393069 DNA393069 DWW393069 EGS393069 EQO393069 FAK393069 FKG393069 FUC393069 GDY393069 GNU393069 GXQ393069 HHM393069 HRI393069 IBE393069 ILA393069 IUW393069 JES393069 JOO393069 JYK393069 KIG393069 KSC393069 LBY393069 LLU393069 LVQ393069 MFM393069 MPI393069 MZE393069 NJA393069 NSW393069 OCS393069 OMO393069 OWK393069 PGG393069 PQC393069 PZY393069 QJU393069 QTQ393069 RDM393069 RNI393069 RXE393069 SHA393069 SQW393069 TAS393069 TKO393069 TUK393069 UEG393069 UOC393069 UXY393069 VHU393069 VRQ393069 WBM393069 WLI393069 WVE393069 A458605 IS458605 SO458605 ACK458605 AMG458605 AWC458605 BFY458605 BPU458605 BZQ458605 CJM458605 CTI458605 DDE458605 DNA458605 DWW458605 EGS458605 EQO458605 FAK458605 FKG458605 FUC458605 GDY458605 GNU458605 GXQ458605 HHM458605 HRI458605 IBE458605 ILA458605 IUW458605 JES458605 JOO458605 JYK458605 KIG458605 KSC458605 LBY458605 LLU458605 LVQ458605 MFM458605 MPI458605 MZE458605 NJA458605 NSW458605 OCS458605 OMO458605 OWK458605 PGG458605 PQC458605 PZY458605 QJU458605 QTQ458605 RDM458605 RNI458605 RXE458605 SHA458605 SQW458605 TAS458605 TKO458605 TUK458605 UEG458605 UOC458605 UXY458605 VHU458605 VRQ458605 WBM458605 WLI458605 WVE458605 A524141 IS524141 SO524141 ACK524141 AMG524141 AWC524141 BFY524141 BPU524141 BZQ524141 CJM524141 CTI524141 DDE524141 DNA524141 DWW524141 EGS524141 EQO524141 FAK524141 FKG524141 FUC524141 GDY524141 GNU524141 GXQ524141 HHM524141 HRI524141 IBE524141 ILA524141 IUW524141 JES524141 JOO524141 JYK524141 KIG524141 KSC524141 LBY524141 LLU524141 LVQ524141 MFM524141 MPI524141 MZE524141 NJA524141 NSW524141 OCS524141 OMO524141 OWK524141 PGG524141 PQC524141 PZY524141 QJU524141 QTQ524141 RDM524141 RNI524141 RXE524141 SHA524141 SQW524141 TAS524141 TKO524141 TUK524141 UEG524141 UOC524141 UXY524141 VHU524141 VRQ524141 WBM524141 WLI524141 WVE524141 A589677 IS589677 SO589677 ACK589677 AMG589677 AWC589677 BFY589677 BPU589677 BZQ589677 CJM589677 CTI589677 DDE589677 DNA589677 DWW589677 EGS589677 EQO589677 FAK589677 FKG589677 FUC589677 GDY589677 GNU589677 GXQ589677 HHM589677 HRI589677 IBE589677 ILA589677 IUW589677 JES589677 JOO589677 JYK589677 KIG589677 KSC589677 LBY589677 LLU589677 LVQ589677 MFM589677 MPI589677 MZE589677 NJA589677 NSW589677 OCS589677 OMO589677 OWK589677 PGG589677 PQC589677 PZY589677 QJU589677 QTQ589677 RDM589677 RNI589677 RXE589677 SHA589677 SQW589677 TAS589677 TKO589677 TUK589677 UEG589677 UOC589677 UXY589677 VHU589677 VRQ589677 WBM589677 WLI589677 WVE589677 A655213 IS655213 SO655213 ACK655213 AMG655213 AWC655213 BFY655213 BPU655213 BZQ655213 CJM655213 CTI655213 DDE655213 DNA655213 DWW655213 EGS655213 EQO655213 FAK655213 FKG655213 FUC655213 GDY655213 GNU655213 GXQ655213 HHM655213 HRI655213 IBE655213 ILA655213 IUW655213 JES655213 JOO655213 JYK655213 KIG655213 KSC655213 LBY655213 LLU655213 LVQ655213 MFM655213 MPI655213 MZE655213 NJA655213 NSW655213 OCS655213 OMO655213 OWK655213 PGG655213 PQC655213 PZY655213 QJU655213 QTQ655213 RDM655213 RNI655213 RXE655213 SHA655213 SQW655213 TAS655213 TKO655213 TUK655213 UEG655213 UOC655213 UXY655213 VHU655213 VRQ655213 WBM655213 WLI655213 WVE655213 A720749 IS720749 SO720749 ACK720749 AMG720749 AWC720749 BFY720749 BPU720749 BZQ720749 CJM720749 CTI720749 DDE720749 DNA720749 DWW720749 EGS720749 EQO720749 FAK720749 FKG720749 FUC720749 GDY720749 GNU720749 GXQ720749 HHM720749 HRI720749 IBE720749 ILA720749 IUW720749 JES720749 JOO720749 JYK720749 KIG720749 KSC720749 LBY720749 LLU720749 LVQ720749 MFM720749 MPI720749 MZE720749 NJA720749 NSW720749 OCS720749 OMO720749 OWK720749 PGG720749 PQC720749 PZY720749 QJU720749 QTQ720749 RDM720749 RNI720749 RXE720749 SHA720749 SQW720749 TAS720749 TKO720749 TUK720749 UEG720749 UOC720749 UXY720749 VHU720749 VRQ720749 WBM720749 WLI720749 WVE720749 A786285 IS786285 SO786285 ACK786285 AMG786285 AWC786285 BFY786285 BPU786285 BZQ786285 CJM786285 CTI786285 DDE786285 DNA786285 DWW786285 EGS786285 EQO786285 FAK786285 FKG786285 FUC786285 GDY786285 GNU786285 GXQ786285 HHM786285 HRI786285 IBE786285 ILA786285 IUW786285 JES786285 JOO786285 JYK786285 KIG786285 KSC786285 LBY786285 LLU786285 LVQ786285 MFM786285 MPI786285 MZE786285 NJA786285 NSW786285 OCS786285 OMO786285 OWK786285 PGG786285 PQC786285 PZY786285 QJU786285 QTQ786285 RDM786285 RNI786285 RXE786285 SHA786285 SQW786285 TAS786285 TKO786285 TUK786285 UEG786285 UOC786285 UXY786285 VHU786285 VRQ786285 WBM786285 WLI786285 WVE786285 A851821 IS851821 SO851821 ACK851821 AMG851821 AWC851821 BFY851821 BPU851821 BZQ851821 CJM851821 CTI851821 DDE851821 DNA851821 DWW851821 EGS851821 EQO851821 FAK851821 FKG851821 FUC851821 GDY851821 GNU851821 GXQ851821 HHM851821 HRI851821 IBE851821 ILA851821 IUW851821 JES851821 JOO851821 JYK851821 KIG851821 KSC851821 LBY851821 LLU851821 LVQ851821 MFM851821 MPI851821 MZE851821 NJA851821 NSW851821 OCS851821 OMO851821 OWK851821 PGG851821 PQC851821 PZY851821 QJU851821 QTQ851821 RDM851821 RNI851821 RXE851821 SHA851821 SQW851821 TAS851821 TKO851821 TUK851821 UEG851821 UOC851821 UXY851821 VHU851821 VRQ851821 WBM851821 WLI851821 WVE851821 A917357 IS917357 SO917357 ACK917357 AMG917357 AWC917357 BFY917357 BPU917357 BZQ917357 CJM917357 CTI917357 DDE917357 DNA917357 DWW917357 EGS917357 EQO917357 FAK917357 FKG917357 FUC917357 GDY917357 GNU917357 GXQ917357 HHM917357 HRI917357 IBE917357 ILA917357 IUW917357 JES917357 JOO917357 JYK917357 KIG917357 KSC917357 LBY917357 LLU917357 LVQ917357 MFM917357 MPI917357 MZE917357 NJA917357 NSW917357 OCS917357 OMO917357 OWK917357 PGG917357 PQC917357 PZY917357 QJU917357 QTQ917357 RDM917357 RNI917357 RXE917357 SHA917357 SQW917357 TAS917357 TKO917357 TUK917357 UEG917357 UOC917357 UXY917357 VHU917357 VRQ917357 WBM917357 WLI917357 WVE917357 A982893 IS982893 SO982893 ACK982893 AMG982893 AWC982893 BFY982893 BPU982893 BZQ982893 CJM982893 CTI982893 DDE982893 DNA982893 DWW982893 EGS982893 EQO982893 FAK982893 FKG982893 FUC982893 GDY982893 GNU982893 GXQ982893 HHM982893 HRI982893 IBE982893 ILA982893 IUW982893 JES982893 JOO982893 JYK982893 KIG982893 KSC982893 LBY982893 LLU982893 LVQ982893 MFM982893 MPI982893 MZE982893 NJA982893 NSW982893 OCS982893 OMO982893 OWK982893 PGG982893 PQC982893 PZY982893 QJU982893 QTQ982893 RDM982893 RNI982893 RXE982893 SHA982893 SQW982893 TAS982893 TKO982893 TUK982893 UEG982893 UOC982893 UXY982893 VHU982893 VRQ982893 WBM982893 WLI98289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28"/>
  <sheetViews>
    <sheetView tabSelected="1" zoomScale="80" zoomScaleNormal="80" workbookViewId="0">
      <selection activeCell="F22" sqref="F22"/>
    </sheetView>
  </sheetViews>
  <sheetFormatPr baseColWidth="10" defaultRowHeight="15.75" x14ac:dyDescent="0.25"/>
  <cols>
    <col min="1" max="1" width="24.85546875" style="113" customWidth="1"/>
    <col min="2" max="2" width="55.5703125" style="113" customWidth="1"/>
    <col min="3" max="3" width="41.28515625" style="113" customWidth="1"/>
    <col min="4" max="4" width="29.42578125" style="113" customWidth="1"/>
    <col min="5" max="5" width="29.140625" style="113" customWidth="1"/>
    <col min="6" max="16384" width="11.42578125" style="67"/>
  </cols>
  <sheetData>
    <row r="1" spans="1:5" ht="15.75" customHeight="1" x14ac:dyDescent="0.25">
      <c r="A1" s="248" t="s">
        <v>88</v>
      </c>
      <c r="B1" s="249"/>
      <c r="C1" s="249"/>
      <c r="D1" s="249"/>
      <c r="E1" s="89"/>
    </row>
    <row r="2" spans="1:5" ht="27.75" customHeight="1" x14ac:dyDescent="0.25">
      <c r="A2" s="90"/>
      <c r="B2" s="250" t="s">
        <v>74</v>
      </c>
      <c r="C2" s="250"/>
      <c r="D2" s="250"/>
      <c r="E2" s="91"/>
    </row>
    <row r="3" spans="1:5" ht="21" customHeight="1" x14ac:dyDescent="0.25">
      <c r="A3" s="92"/>
      <c r="B3" s="250" t="s">
        <v>139</v>
      </c>
      <c r="C3" s="250"/>
      <c r="D3" s="250"/>
      <c r="E3" s="93"/>
    </row>
    <row r="4" spans="1:5" thickBot="1" x14ac:dyDescent="0.3">
      <c r="A4" s="94"/>
      <c r="B4" s="95"/>
      <c r="C4" s="95"/>
      <c r="D4" s="95"/>
      <c r="E4" s="96"/>
    </row>
    <row r="5" spans="1:5" ht="26.25" customHeight="1" thickBot="1" x14ac:dyDescent="0.3">
      <c r="A5" s="94"/>
      <c r="B5" s="97" t="s">
        <v>75</v>
      </c>
      <c r="C5" s="251" t="s">
        <v>184</v>
      </c>
      <c r="D5" s="252"/>
      <c r="E5" s="96"/>
    </row>
    <row r="6" spans="1:5" ht="27.75" customHeight="1" thickBot="1" x14ac:dyDescent="0.3">
      <c r="A6" s="94"/>
      <c r="B6" s="119" t="s">
        <v>76</v>
      </c>
      <c r="C6" s="253" t="s">
        <v>185</v>
      </c>
      <c r="D6" s="254"/>
      <c r="E6" s="96"/>
    </row>
    <row r="7" spans="1:5" ht="29.25" customHeight="1" thickBot="1" x14ac:dyDescent="0.3">
      <c r="A7" s="94"/>
      <c r="B7" s="119" t="s">
        <v>140</v>
      </c>
      <c r="C7" s="246" t="s">
        <v>141</v>
      </c>
      <c r="D7" s="247"/>
      <c r="E7" s="96"/>
    </row>
    <row r="8" spans="1:5" ht="16.5" thickBot="1" x14ac:dyDescent="0.3">
      <c r="A8" s="94"/>
      <c r="B8" s="120">
        <v>1</v>
      </c>
      <c r="C8" s="241">
        <v>350192400</v>
      </c>
      <c r="D8" s="242"/>
      <c r="E8" s="96"/>
    </row>
    <row r="9" spans="1:5" ht="23.25" customHeight="1" thickBot="1" x14ac:dyDescent="0.3">
      <c r="A9" s="94"/>
      <c r="B9" s="120" t="s">
        <v>142</v>
      </c>
      <c r="C9" s="241"/>
      <c r="D9" s="242"/>
      <c r="E9" s="96"/>
    </row>
    <row r="10" spans="1:5" ht="26.25" customHeight="1" thickBot="1" x14ac:dyDescent="0.3">
      <c r="A10" s="94"/>
      <c r="B10" s="120" t="s">
        <v>142</v>
      </c>
      <c r="C10" s="241"/>
      <c r="D10" s="242"/>
      <c r="E10" s="96"/>
    </row>
    <row r="11" spans="1:5" ht="21.75" customHeight="1" thickBot="1" x14ac:dyDescent="0.3">
      <c r="A11" s="94"/>
      <c r="B11" s="120" t="s">
        <v>142</v>
      </c>
      <c r="C11" s="241"/>
      <c r="D11" s="242"/>
      <c r="E11" s="96"/>
    </row>
    <row r="12" spans="1:5" ht="32.25" thickBot="1" x14ac:dyDescent="0.3">
      <c r="A12" s="94"/>
      <c r="B12" s="121" t="s">
        <v>143</v>
      </c>
      <c r="C12" s="241">
        <f>SUM(C8:D11)</f>
        <v>350192400</v>
      </c>
      <c r="D12" s="242"/>
      <c r="E12" s="96"/>
    </row>
    <row r="13" spans="1:5" ht="48" thickBot="1" x14ac:dyDescent="0.3">
      <c r="A13" s="94"/>
      <c r="B13" s="121" t="s">
        <v>144</v>
      </c>
      <c r="C13" s="241">
        <f>+C12/616000</f>
        <v>568.4941558441559</v>
      </c>
      <c r="D13" s="242"/>
      <c r="E13" s="96"/>
    </row>
    <row r="14" spans="1:5" ht="24.75" customHeight="1" x14ac:dyDescent="0.25">
      <c r="A14" s="94"/>
      <c r="B14" s="95"/>
      <c r="C14" s="98"/>
      <c r="D14" s="99"/>
      <c r="E14" s="96"/>
    </row>
    <row r="15" spans="1:5" ht="28.5" customHeight="1" thickBot="1" x14ac:dyDescent="0.3">
      <c r="A15" s="94"/>
      <c r="B15" s="95" t="s">
        <v>145</v>
      </c>
      <c r="C15" s="98"/>
      <c r="D15" s="99"/>
      <c r="E15" s="96"/>
    </row>
    <row r="16" spans="1:5" ht="27" customHeight="1" x14ac:dyDescent="0.25">
      <c r="A16" s="94"/>
      <c r="B16" s="100" t="s">
        <v>77</v>
      </c>
      <c r="C16" s="101">
        <v>147023018</v>
      </c>
      <c r="D16" s="102"/>
      <c r="E16" s="96"/>
    </row>
    <row r="17" spans="1:6" ht="28.5" customHeight="1" x14ac:dyDescent="0.25">
      <c r="A17" s="94"/>
      <c r="B17" s="94" t="s">
        <v>78</v>
      </c>
      <c r="C17" s="103">
        <v>622709574</v>
      </c>
      <c r="D17" s="96"/>
      <c r="E17" s="96"/>
    </row>
    <row r="18" spans="1:6" ht="15" x14ac:dyDescent="0.25">
      <c r="A18" s="94"/>
      <c r="B18" s="94" t="s">
        <v>79</v>
      </c>
      <c r="C18" s="103">
        <v>70784868</v>
      </c>
      <c r="D18" s="96"/>
      <c r="E18" s="96"/>
    </row>
    <row r="19" spans="1:6" ht="27" customHeight="1" thickBot="1" x14ac:dyDescent="0.3">
      <c r="A19" s="94"/>
      <c r="B19" s="104" t="s">
        <v>80</v>
      </c>
      <c r="C19" s="105">
        <v>70784868</v>
      </c>
      <c r="D19" s="106"/>
      <c r="E19" s="96"/>
    </row>
    <row r="20" spans="1:6" ht="27" customHeight="1" thickBot="1" x14ac:dyDescent="0.3">
      <c r="A20" s="94"/>
      <c r="B20" s="243" t="s">
        <v>81</v>
      </c>
      <c r="C20" s="244"/>
      <c r="D20" s="245"/>
      <c r="E20" s="96"/>
    </row>
    <row r="21" spans="1:6" ht="16.5" thickBot="1" x14ac:dyDescent="0.3">
      <c r="A21" s="94"/>
      <c r="B21" s="243" t="s">
        <v>82</v>
      </c>
      <c r="C21" s="244"/>
      <c r="D21" s="245"/>
      <c r="E21" s="96"/>
    </row>
    <row r="22" spans="1:6" x14ac:dyDescent="0.25">
      <c r="A22" s="94"/>
      <c r="B22" s="107" t="s">
        <v>146</v>
      </c>
      <c r="C22" s="136">
        <f>+C16/C18</f>
        <v>2.0770402227775575</v>
      </c>
      <c r="D22" s="99" t="s">
        <v>186</v>
      </c>
      <c r="E22" s="96"/>
    </row>
    <row r="23" spans="1:6" ht="16.5" thickBot="1" x14ac:dyDescent="0.3">
      <c r="A23" s="94"/>
      <c r="B23" s="135" t="s">
        <v>83</v>
      </c>
      <c r="C23" s="137">
        <f>+C19/C17</f>
        <v>0.11367236181276377</v>
      </c>
      <c r="D23" s="108" t="s">
        <v>186</v>
      </c>
      <c r="E23" s="96"/>
    </row>
    <row r="24" spans="1:6" ht="16.5" thickBot="1" x14ac:dyDescent="0.3">
      <c r="A24" s="94"/>
      <c r="B24" s="109"/>
      <c r="C24" s="110"/>
      <c r="D24" s="95"/>
      <c r="E24" s="111"/>
    </row>
    <row r="25" spans="1:6" ht="15.75" customHeight="1" x14ac:dyDescent="0.25">
      <c r="A25" s="258"/>
      <c r="B25" s="259" t="s">
        <v>84</v>
      </c>
      <c r="C25" s="261" t="s">
        <v>187</v>
      </c>
      <c r="D25" s="262"/>
      <c r="E25" s="263"/>
      <c r="F25" s="255"/>
    </row>
    <row r="26" spans="1:6" ht="16.5" thickBot="1" x14ac:dyDescent="0.3">
      <c r="A26" s="258"/>
      <c r="B26" s="260"/>
      <c r="C26" s="256" t="s">
        <v>85</v>
      </c>
      <c r="D26" s="257"/>
      <c r="E26" s="263"/>
      <c r="F26" s="255"/>
    </row>
    <row r="27" spans="1:6" thickBot="1" x14ac:dyDescent="0.3">
      <c r="A27" s="104"/>
      <c r="B27" s="112"/>
      <c r="C27" s="112"/>
      <c r="D27" s="112"/>
      <c r="E27" s="106"/>
      <c r="F27" s="88"/>
    </row>
    <row r="28" spans="1:6" x14ac:dyDescent="0.25">
      <c r="B28" s="114" t="s">
        <v>147</v>
      </c>
    </row>
  </sheetData>
  <sheetProtection algorithmName="SHA-512" hashValue="9+nLyRHdQhRrksUJToOCayhcKodvDrwWlMcXb/mGEmOB3HqkQt64V/nrTOQccA+IgSAb2rBvDsvPnYgY+8Xh2A==" saltValue="KkntCUnv6h3dn8/RxsFFnA=="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dcterms:created xsi:type="dcterms:W3CDTF">2014-10-22T15:49:24Z</dcterms:created>
  <dcterms:modified xsi:type="dcterms:W3CDTF">2014-12-10T21:55:55Z</dcterms:modified>
</cp:coreProperties>
</file>